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685" activeTab="0"/>
  </bookViews>
  <sheets>
    <sheet name="รับจริง - จ่ายจริง " sheetId="1" r:id="rId1"/>
    <sheet name="งบรายรับ-รายจ่าย" sheetId="2" r:id="rId2"/>
    <sheet name="งบทดลองหลังปิดบัญชี" sheetId="3" r:id="rId3"/>
    <sheet name="กระดาษทำการ" sheetId="4" r:id="rId4"/>
    <sheet name="งบรับจ่ายประจำเดือน" sheetId="5" r:id="rId5"/>
    <sheet name="งบทดลองก่อนปิดบัญชี" sheetId="6" r:id="rId6"/>
    <sheet name="ใบผ่านเงินสะสมเข้าสำรองฯ" sheetId="7" r:id="rId7"/>
    <sheet name="ใบผ่านปิดงบบัญชีสิ้นปี" sheetId="8" r:id="rId8"/>
    <sheet name="งบแสดงฐานะการเงิน" sheetId="9" r:id="rId9"/>
  </sheets>
  <definedNames/>
  <calcPr fullCalcOnLoad="1"/>
</workbook>
</file>

<file path=xl/sharedStrings.xml><?xml version="1.0" encoding="utf-8"?>
<sst xmlns="http://schemas.openxmlformats.org/spreadsheetml/2006/main" count="867" uniqueCount="342">
  <si>
    <t>ประมาณการ</t>
  </si>
  <si>
    <t>รายรับจริง</t>
  </si>
  <si>
    <t xml:space="preserve">   +</t>
  </si>
  <si>
    <t>สูง</t>
  </si>
  <si>
    <t xml:space="preserve">    -</t>
  </si>
  <si>
    <t>ต่ำ</t>
  </si>
  <si>
    <t>รายรับตามประมาณการ</t>
  </si>
  <si>
    <t>รายรับ</t>
  </si>
  <si>
    <t xml:space="preserve">         ภาษีอากร</t>
  </si>
  <si>
    <t xml:space="preserve">  +</t>
  </si>
  <si>
    <t xml:space="preserve">        ค่าธรรมเนียม  ค่าปรับและค่าใบอนุญาต</t>
  </si>
  <si>
    <t xml:space="preserve">        รายได้จากทรัพย์สิน</t>
  </si>
  <si>
    <t xml:space="preserve">        รายได้จากสาธาณูปโภคและการพาณิชย์</t>
  </si>
  <si>
    <t xml:space="preserve"> -</t>
  </si>
  <si>
    <t xml:space="preserve">        รายได้เบ็ดเตล็ด</t>
  </si>
  <si>
    <t xml:space="preserve">       รายได้จากทุน</t>
  </si>
  <si>
    <t xml:space="preserve">       ภาษีจัดสรร</t>
  </si>
  <si>
    <t xml:space="preserve">       เงินอุดหนุน</t>
  </si>
  <si>
    <t>รวมเงินตามประมาณการรายรับทั้งสิ้น</t>
  </si>
  <si>
    <t xml:space="preserve">      เงินอุดหนุนที่รัฐบาลให้โดยระบุวัตถุประสงค์</t>
  </si>
  <si>
    <t>รวมเงินอุดหนุนที่รัฐบาลให้โดยระบุวัตถุประสงค์</t>
  </si>
  <si>
    <t xml:space="preserve">                          รวมรายรับทั้งสิ้น</t>
  </si>
  <si>
    <t>งบกลาง</t>
  </si>
  <si>
    <t xml:space="preserve">   -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</si>
  <si>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</si>
  <si>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</si>
  <si>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</si>
  <si>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</si>
  <si>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</si>
  <si>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</si>
  <si>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</si>
  <si>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</si>
  <si>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</si>
  <si>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</si>
  <si>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</si>
  <si>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รวมรายจ่ายตามประมาณการรายจ่ายทั้งสิ้น</t>
  </si>
  <si>
    <t>รายจ่ายที่จ่ายเงินอุดหนุนที่รัฐบาลให้โดยวัตถุประสงค์</t>
  </si>
  <si>
    <t>รวมรายจ่ายทั้งสิ้น</t>
  </si>
  <si>
    <t xml:space="preserve">                                                                              สูงกว่า</t>
  </si>
  <si>
    <t xml:space="preserve">                                                            รายรับ                      รายจ่าย</t>
  </si>
  <si>
    <t xml:space="preserve">                                                                            (ต่ำกว่า)</t>
  </si>
  <si>
    <t>องค์การบริหารส่วนตำบลบัวสลี  อำเภอแม่ลาว  จังหวัดเชียงราย</t>
  </si>
  <si>
    <t>งบรายรับ - รายจ่ายงบประมาณ  ประจำปีงบประมาณ พ.ศ. 2552</t>
  </si>
  <si>
    <t>-</t>
  </si>
  <si>
    <t>(ลงชื่อ)                                           (ลงชื่อ)                                                       (ลงชื่อ)</t>
  </si>
  <si>
    <t>+</t>
  </si>
  <si>
    <t>รายจ่ายจริง</t>
  </si>
  <si>
    <t>รายการ</t>
  </si>
  <si>
    <t>รหัสบัญชี</t>
  </si>
  <si>
    <t>เดบิท</t>
  </si>
  <si>
    <t>เคดิต</t>
  </si>
  <si>
    <t>เงินสด</t>
  </si>
  <si>
    <t>010</t>
  </si>
  <si>
    <t>022</t>
  </si>
  <si>
    <t>023</t>
  </si>
  <si>
    <t>021</t>
  </si>
  <si>
    <t>รายได้ค้างรับ</t>
  </si>
  <si>
    <t>ครุภัณฑ์</t>
  </si>
  <si>
    <t>000</t>
  </si>
  <si>
    <t>รายรับ(หมายเหตุ 1)</t>
  </si>
  <si>
    <t>เงินรับฝาก(หมายเหตุ 2)</t>
  </si>
  <si>
    <t>รายจ่ายค้างจ่าย</t>
  </si>
  <si>
    <t>รายจ่ายรอจ่าย</t>
  </si>
  <si>
    <t>เงินสะสม</t>
  </si>
  <si>
    <t>เงินทุนสำรองเงินสะสม</t>
  </si>
  <si>
    <t>(ลงชื่อ)</t>
  </si>
  <si>
    <t xml:space="preserve">          (ลงชื่อ)  </t>
  </si>
  <si>
    <t xml:space="preserve">                                  (ลงชื่อ)</t>
  </si>
  <si>
    <t xml:space="preserve">           (นางมัณฑนา  นามวงศ์)</t>
  </si>
  <si>
    <t>หัวหน้าส่วนการคลัง</t>
  </si>
  <si>
    <t>นายกองค์การบริหารส่วนตำบลบัวสลี</t>
  </si>
  <si>
    <t>งบทดลองหลังปิดบัญชี</t>
  </si>
  <si>
    <t xml:space="preserve">   ปลัดองค์การบริหารส่วนตำบล</t>
  </si>
  <si>
    <t xml:space="preserve"> (นายพจน์    มหาวรรณ์)</t>
  </si>
  <si>
    <t>งบแสดงฐานะการเงิน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</si>
  <si>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</si>
  <si>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</si>
  <si>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</si>
  <si>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</si>
  <si>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เงินรับฝากต่างๆ</t>
  </si>
  <si>
    <t>เงินสำรองเงินสะสม</t>
  </si>
  <si>
    <r>
      <t xml:space="preserve">บวก </t>
    </r>
    <r>
      <rPr>
        <sz val="14"/>
        <rFont val="Angsana New"/>
        <family val="1"/>
      </rPr>
      <t xml:space="preserve">     รับระหว่างปี</t>
    </r>
  </si>
  <si>
    <r>
      <t>บวก</t>
    </r>
    <r>
      <rPr>
        <sz val="14"/>
        <rFont val="Angsana New"/>
        <family val="1"/>
      </rPr>
      <t xml:space="preserve">      รับจริงสูงกว่ารายจ่ายจริง</t>
    </r>
  </si>
  <si>
    <r>
      <t>หัก</t>
    </r>
    <r>
      <rPr>
        <sz val="14"/>
        <rFont val="Angsana New"/>
        <family val="1"/>
      </rPr>
      <t xml:space="preserve">    จ่ายขาดเงินสะสม</t>
    </r>
  </si>
  <si>
    <t xml:space="preserve">         (นางมัณฑนา   นามวงศ์)</t>
  </si>
  <si>
    <t xml:space="preserve">          (นายพจน์     มหาวรรณ์)</t>
  </si>
  <si>
    <t xml:space="preserve">            หัวหน้าส่วนการคลัง</t>
  </si>
  <si>
    <t xml:space="preserve">      ปลัดองค์การบริหารส่วนตำบล</t>
  </si>
  <si>
    <t>กระดาษทำการ</t>
  </si>
  <si>
    <t>องค์การบริหารส่วนตำบลบัวสลี</t>
  </si>
  <si>
    <t>งบทดลอง</t>
  </si>
  <si>
    <t>ใบผ่านรายการบัญชีทั่วไป</t>
  </si>
  <si>
    <t>(ปรับปรุง)</t>
  </si>
  <si>
    <t>(ปิดบัญชี)</t>
  </si>
  <si>
    <t>เครดิต</t>
  </si>
  <si>
    <t>หนี้สินและทุน</t>
  </si>
  <si>
    <t xml:space="preserve">เงินอุดหนุน </t>
  </si>
  <si>
    <t xml:space="preserve"> -2-</t>
  </si>
  <si>
    <t xml:space="preserve"> (ลงชื่อ)</t>
  </si>
  <si>
    <t xml:space="preserve">             (นางมัณฑนา  นามวงศ์)</t>
  </si>
  <si>
    <t xml:space="preserve">           (นายพจน์      มหาวรรณ์)</t>
  </si>
  <si>
    <t xml:space="preserve">              หัวหน้าส่วนการคลัง</t>
  </si>
  <si>
    <t xml:space="preserve">    ปลัดองค์การบริหารส่วนตำบล</t>
  </si>
  <si>
    <t>ณ วันที่  30  กันยายน 2552</t>
  </si>
  <si>
    <t>ณ วันที่ 30 กันยายน 2552</t>
  </si>
  <si>
    <t>84</t>
  </si>
  <si>
    <t>รายจ่ายตามประมาณการ</t>
  </si>
  <si>
    <t>รายจ่าย</t>
  </si>
  <si>
    <t xml:space="preserve">             หัวหน้าส่วนการคลัง              ปลัดองค์การบริหารส่วนตำบลบัวสลี             ปลัดองค์การบริหารส่วนตำบล  ปฏิบัติหน้าที่  </t>
  </si>
  <si>
    <t xml:space="preserve">                       นายกองค์การบริหารส่วนตำบลบัวสลี</t>
  </si>
  <si>
    <t xml:space="preserve">           (นางมัณฑนา  นามวงศ์)                 (นายพจน์   มหาวรรณ์)                                               นายพจน์  มหาวรรณ์)    </t>
  </si>
  <si>
    <t xml:space="preserve">     นายกองค์การบริหารส่วนตำบลบัวสลี</t>
  </si>
  <si>
    <t xml:space="preserve">                   (นายน้อย    เตชะ)</t>
  </si>
  <si>
    <t>ตั้งแต่วันที่  1 ตุลาคม  2552  ถึงวันที่  30  กันยายน  2553</t>
  </si>
  <si>
    <t>เงินเดือนฝ่ายประจำ</t>
  </si>
  <si>
    <t>เงินเดือนฝ่ายการเมือง</t>
  </si>
  <si>
    <t>เงินฝากธนาคารกรุงไทย ออมทรัพย์ 539-0-34550-9</t>
  </si>
  <si>
    <t>ลูกหนี้เงินยืมเงินสะสม</t>
  </si>
  <si>
    <t>เลขที่539-0-34550-9</t>
  </si>
  <si>
    <t>เงินฝากธ.กรุงไทย( ออมทรัพย์ )</t>
  </si>
  <si>
    <r>
      <t>หัก</t>
    </r>
    <r>
      <rPr>
        <sz val="14"/>
        <rFont val="Angsana New"/>
        <family val="1"/>
      </rPr>
      <t xml:space="preserve">    เงินทุนสำรองเงินสะสม ปี 2553</t>
    </r>
  </si>
  <si>
    <t>เงินฝากธนาคารกรุงไทย(ออมทรัพย์)เลขที่ 539-0-34550-9</t>
  </si>
  <si>
    <t>110201</t>
  </si>
  <si>
    <t>110202</t>
  </si>
  <si>
    <t>110000</t>
  </si>
  <si>
    <t xml:space="preserve">                       (นายน้อย  เตชะ)</t>
  </si>
  <si>
    <t xml:space="preserve">                (นายน้อย  เตชะ)</t>
  </si>
  <si>
    <t xml:space="preserve">           (นางมัณฑนา  นามวงศ์)                 (นายพจน์   มหาวรรณ์)                                                      (นายน้อย  เตชะ)    </t>
  </si>
  <si>
    <t xml:space="preserve">             หัวหน้าส่วนการคลัง              ปลัดองค์การบริหารส่วนตำบลบัวสลี                                นายกองค์การบริหารส่วนตำบลบัวสลี  </t>
  </si>
  <si>
    <t>เงินฝาก ธกส.(ออมทรัพย์)เลขที่ 863-2-61542-6</t>
  </si>
  <si>
    <t>เงินฝาก ธกส.(ออมทรัพย์)เลขที่ 863-2-05198-1</t>
  </si>
  <si>
    <t xml:space="preserve"> องค์การบริหารส่วนตำบลบัวสลี</t>
  </si>
  <si>
    <t xml:space="preserve">     ปีงบประมาณ  2554</t>
  </si>
  <si>
    <t>รายงาน รับ - จ่าย เงินสด</t>
  </si>
  <si>
    <t xml:space="preserve">                                                ประจำเดือน 30  กันยายน 2554</t>
  </si>
  <si>
    <t>จนถึงปัจจุบัน</t>
  </si>
  <si>
    <t>เดือนนี้</t>
  </si>
  <si>
    <t>เกิดขึ้นจริง</t>
  </si>
  <si>
    <t>รหัส</t>
  </si>
  <si>
    <t>บาท</t>
  </si>
  <si>
    <t>บัญชี</t>
  </si>
  <si>
    <t>ยอดยกมา 1 กันยายน  2554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</si>
  <si>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</si>
  <si>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</si>
  <si>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</si>
  <si>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</si>
  <si>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</si>
  <si>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</si>
  <si>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</si>
  <si>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</si>
  <si>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เงินอุดหนุนระบุวัตถุประสงค์</t>
  </si>
  <si>
    <t>เงินรับฝาก (หมายเหตุ 2)</t>
  </si>
  <si>
    <t xml:space="preserve">เงินสะสม </t>
  </si>
  <si>
    <t>ลูกหนี้เงินยืมงบประมาณ</t>
  </si>
  <si>
    <t>ลูกหนี้เงินยืมสะสม</t>
  </si>
  <si>
    <t>ทุนสำรองเงินสะสม</t>
  </si>
  <si>
    <t>เงินเดอน(ฝ่ายประจำ)</t>
  </si>
  <si>
    <t>สาธารณูปโภค</t>
  </si>
  <si>
    <t>ภาษีหน้าฎีกา</t>
  </si>
  <si>
    <t>เงินฝากจังหวัด</t>
  </si>
  <si>
    <t>รายจ่ายค่างจ่าย</t>
  </si>
  <si>
    <t xml:space="preserve">                       รวมรายรับ</t>
  </si>
  <si>
    <t>รายจ่ายตามงบประมาณ</t>
  </si>
  <si>
    <t>ค่ใช้สอย</t>
  </si>
  <si>
    <t>ที่ดินและสิ่งก่อสร้าง</t>
  </si>
  <si>
    <t>รายจ่ายนอกงบประมาณ</t>
  </si>
  <si>
    <t>เงินรับฝาก(หมายหุต 2)</t>
  </si>
  <si>
    <t>เงินรับฝากอื่น</t>
  </si>
  <si>
    <t>รวมรายการจ่าย</t>
  </si>
  <si>
    <t>สูงกว่า</t>
  </si>
  <si>
    <t>รายรับ                                       รายจ่าย</t>
  </si>
  <si>
    <t>(ต่ำกว่า)</t>
  </si>
  <si>
    <t>ยอดยกไป</t>
  </si>
  <si>
    <t>ลงชื่อ.....................................             ลงชื่อ....................................                  ลงชื่อ..............................</t>
  </si>
  <si>
    <t xml:space="preserve">        (นางมัณฑนา  นามวงศ์)                                    (นายพจน์  มหาวรรณ์)                          (นายน้อย  เตชะ)</t>
  </si>
  <si>
    <t xml:space="preserve">           หัวหน้าส่วนการคลัง                               ปลัดองค์การบริหารส่วนตำบล         นายกองค์การบริหารส่วนตำบลบัวสลี</t>
  </si>
  <si>
    <t>หมายเหตุ 2 ประกอบรายงานรับ-จ่ายเงินสด ประจำเดือน กันยายน 2554</t>
  </si>
  <si>
    <t>บัญชีเงินรับฝาก</t>
  </si>
  <si>
    <t>รับ</t>
  </si>
  <si>
    <t>จ่าย</t>
  </si>
  <si>
    <t>ภาษีหัก ณ ที่จ่าย</t>
  </si>
  <si>
    <t>ประกันสัญญา</t>
  </si>
  <si>
    <t>เงินทุนเศรษฐกิจชุมชน</t>
  </si>
  <si>
    <t>เงินรับฝากชำระหนี้ธนาคารออมสิน</t>
  </si>
  <si>
    <t>เงินรับฝากชำระหนี้ธนาคารกรุงไทย</t>
  </si>
  <si>
    <t>เงินรับฝากชำระหนี้ธนาคาร ธอส.</t>
  </si>
  <si>
    <t>เงินรับฝากชำระหนี้ธนาคาร ธกส.</t>
  </si>
  <si>
    <t>เงินรับฝาก กสจ.</t>
  </si>
  <si>
    <t>ค่าใช้จ่าย 5%</t>
  </si>
  <si>
    <t>ส่วนลด 6%</t>
  </si>
  <si>
    <t xml:space="preserve">                                                            </t>
  </si>
  <si>
    <t>หมายเหตุ 1 ประกอบรายงานรับ-จ่ายเงินสด ประจำเดือน กันยายน  2554</t>
  </si>
  <si>
    <t>เงินรายรับ</t>
  </si>
  <si>
    <t>ภาษีโรงเรือน</t>
  </si>
  <si>
    <t>ภาษีบำรุงท้องที่</t>
  </si>
  <si>
    <t>ภาษีป้าย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</si>
  <si>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</si>
  <si>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</si>
  <si>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</si>
  <si>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ภาษีมูลค่าเพิ่ม พรบ,แผน</t>
  </si>
  <si>
    <t>ภาษีมูลค่าเพิ่ม  1 ใน 9</t>
  </si>
  <si>
    <t>ค่าภาคหลวงปิโตรเลียม</t>
  </si>
  <si>
    <t>ค่าธรรมเนียมบาดาล</t>
  </si>
  <si>
    <t>ดอกเบี้ยเงนฝากธนาคาร</t>
  </si>
  <si>
    <t>ค่าปรับผู้กระทำผิดกฏหมายข้อบัญญัติตำบล</t>
  </si>
  <si>
    <t>ค่าปรับ พ.ร.บ. จราจรทางบก</t>
  </si>
  <si>
    <t>ค่าปรับผิดสัญญา</t>
  </si>
  <si>
    <t>ภาษีธุรกิจเฉพาะ</t>
  </si>
  <si>
    <t>ค่าภาคหลวงแร่</t>
  </si>
  <si>
    <t>ค่าธรรมเนียมเอื่น</t>
  </si>
  <si>
    <t>ค่าธรรมเนียมจดทะเบียนพาณิชย์</t>
  </si>
  <si>
    <t>ค่าขายทอดตลาดทรัพย์สิน</t>
  </si>
  <si>
    <t>ค่าขายแปลน</t>
  </si>
  <si>
    <t>ค่ารับรองสำเนาและถ่ายเอกสาร</t>
  </si>
  <si>
    <t>รายได้เบ็ดเตล็ดอื่นๆ</t>
  </si>
  <si>
    <t>เงินอุดหนุนทั่วไป</t>
  </si>
  <si>
    <t xml:space="preserve">         หัวหน้าส่วนการคลัง                               ปลัดองค์การบริหารส่วนตำบล         นายกองค์การบริหารส่วนตำบลบัวสลี</t>
  </si>
  <si>
    <t>ตั้งแต่วันที่  1 ตุลาคม  2553  ถึงวันที่  30  กันยายน  2554</t>
  </si>
  <si>
    <t>งบรายรับ - รายจ่ายงบประมาณ  ประจำปีงบประมาณ พ.ศ. 2554</t>
  </si>
  <si>
    <t>01</t>
  </si>
  <si>
    <t>60</t>
  </si>
  <si>
    <t>ณ  วันที่  30  กันยายน  2554</t>
  </si>
  <si>
    <t>เงินฝากธนาคาร ธกส. (ออมทรัพย์) เลขที่ 863-8-05198-1</t>
  </si>
  <si>
    <t>เงินฝากธนาคารกรุงไทย (ออมทรัพย์ )เลขที่ 539-0-34550-9</t>
  </si>
  <si>
    <t>รายรับ ( หมายเหตุ 1 )</t>
  </si>
  <si>
    <t>เงินรับฝาก ( หมายเหตุ 2  )</t>
  </si>
  <si>
    <t>ลงชื่อ.....................................         ลงชื่อ....................................              ลงชื่อ..............................</t>
  </si>
  <si>
    <t xml:space="preserve">        (นางมัณฑนา   นามวงศ์)                   (นายพจน์  มหาวรรณ์)                                    (นายน้อย  เตชะ)</t>
  </si>
  <si>
    <t xml:space="preserve">           หัวหน้าส่วนการคลัง                   ปลัดองค์การบริหารส่วนตำบล                   นายกองค์การบริหารส่วนตำบลบัวสลี</t>
  </si>
  <si>
    <t>หมายเหตุ 1 ประกอบงบทดลอง ณ วันที่ 30  กันยายน  2554</t>
  </si>
  <si>
    <t>บัญชีรายรับ</t>
  </si>
  <si>
    <t>ค่าธรรมเนียมอื่น</t>
  </si>
  <si>
    <t>หมายเหตุ 2 ประกอบงบทดลอง ณ วันที่ 30 กันยายน  2554</t>
  </si>
  <si>
    <t>เงินรับฝาก - อบจ.</t>
  </si>
  <si>
    <t>เงินรับฝาก</t>
  </si>
  <si>
    <t>เงินฝากธนาคาร ธกส. (ออมทรัพย์)  เลขที่ 863-8-05198-1</t>
  </si>
  <si>
    <t>เงินฝากธนาคาร ธกส. (ออมทรัพย์)  เลขที่  863-2-61542-6</t>
  </si>
  <si>
    <t>เงินฝากธนาคาร (ประจำ)   เลขที่  863-4-10992-4</t>
  </si>
  <si>
    <t xml:space="preserve">      ณ   วันที่  30 กันยายน 2554</t>
  </si>
  <si>
    <t>เงินฝากธนาคาร  ประจำ เลขที่ 863-4-10992-4</t>
  </si>
  <si>
    <t>เงินฝากธนาคาร ธกส. (ออมทรัพย์) เลขที่ 863-2-61542-6</t>
  </si>
  <si>
    <t>งบทดลองก่อนปิดบัญชี</t>
  </si>
  <si>
    <t>ณ วันที่  30  กันยายน  2554</t>
  </si>
  <si>
    <t>เงินฝาก ธกส.(ประจำ)เลขที่ 863-4-10992-4</t>
  </si>
  <si>
    <t>88</t>
  </si>
  <si>
    <t>42</t>
  </si>
  <si>
    <t>77</t>
  </si>
  <si>
    <t>เงินสะสม 1 ตุลาคม 2553</t>
  </si>
  <si>
    <t>65</t>
  </si>
  <si>
    <t>97</t>
  </si>
  <si>
    <t>ณ วันที่  30  กันยายน 2554</t>
  </si>
  <si>
    <t>เงินฝากธนาคาร ธกส.(ออมทรัพย์) 863-8-05198-1</t>
  </si>
  <si>
    <t>เงินฝากธนาคาร ธกส.(ออมทรัพย์) 863-2-61524-6</t>
  </si>
  <si>
    <t>เงินฝากธนาคาร(ประจำ) 863-4-10992-4</t>
  </si>
  <si>
    <t>02</t>
  </si>
  <si>
    <t>ส่วนการคลัง</t>
  </si>
  <si>
    <t>ใบผ่านรายการยัญชีทั่วไป</t>
  </si>
  <si>
    <t>วันที่  30 กันยายน 2554</t>
  </si>
  <si>
    <t>เดบิต</t>
  </si>
  <si>
    <t xml:space="preserve">               ผู้จัดทำ                                         ผู้อนุมัติ                                     ผุ้บันทึกบัญชี</t>
  </si>
  <si>
    <t xml:space="preserve">    (นางสุกัญญา  ศิริถิ่นพยัคฆ์)           (นางมัณฑนา  นามวงศ์)               (นางสาวรัตติกาล  แสงคำมา)</t>
  </si>
  <si>
    <t xml:space="preserve">   เจ้าพนักงานการเงินและบัญชี              หัวหน้าส่วนการคลัง                     นักวิชาการเงินและบัญชี</t>
  </si>
  <si>
    <t xml:space="preserve">    (นางสุกัญญา  ศิริถิ่นพยัคฆ์)               (นางมัณฑนา  นามวงศ์)               (นางสาวรัตติกาล  แสงคำมา)</t>
  </si>
  <si>
    <t xml:space="preserve">   เจ้าพนักงานการเงินและบัญชี                หัวหน้าส่วนการคลัง                       นักวิชาการเงินและบัญชี</t>
  </si>
  <si>
    <t xml:space="preserve">  ส่วนการคลัง</t>
  </si>
  <si>
    <r>
      <t xml:space="preserve"> </t>
    </r>
    <r>
      <rPr>
        <b/>
        <sz val="16"/>
        <color indexed="8"/>
        <rFont val="Angsana New"/>
        <family val="1"/>
      </rPr>
      <t>วันที่   30  กันยายน  2554</t>
    </r>
  </si>
  <si>
    <t xml:space="preserve">            เลขที่    53  /2554</t>
  </si>
  <si>
    <r>
      <t>คำอธิบาย</t>
    </r>
    <r>
      <rPr>
        <sz val="16"/>
        <color indexed="8"/>
        <rFont val="Angsana New"/>
        <family val="1"/>
      </rPr>
      <t xml:space="preserve">  ปรับปรุงบัญชีเงินสะสมเข้าบัญชีทุนสำรองเงินสะสม ตามใบผ่านรายการบัญชีทั่วไปเลขที่ 52/2554  </t>
    </r>
  </si>
  <si>
    <t>เลขที่  52 /2554</t>
  </si>
  <si>
    <t xml:space="preserve"> (ค่าใช้จ่าย  =  เงินอุดหนุนกำหนดระบุวัตถุประสงค์ จำนวน  4,907,589.20  + ค่าใช้จ่ายตามงบประมาณ</t>
  </si>
  <si>
    <t xml:space="preserve">  จำนวน  17,411,575.36  บาท )</t>
  </si>
  <si>
    <r>
      <t>คำอธิบาย</t>
    </r>
    <r>
      <rPr>
        <sz val="16"/>
        <rFont val="Angsana New"/>
        <family val="1"/>
      </rPr>
      <t xml:space="preserve">      ปิดบัญชีรายได้และค่าใช้จ่ายเข้าบัญชีเงินสะสม</t>
    </r>
  </si>
  <si>
    <t xml:space="preserve">                   ลงวันที่  30  กันยายน  2554  (3,048,585.65 x 25%)</t>
  </si>
  <si>
    <t xml:space="preserve">                      ผู้จัดทำ                                                    ผู้อนุมัติ                                           ผุ้บันทึกบัญชี</t>
  </si>
  <si>
    <t>41</t>
  </si>
  <si>
    <t xml:space="preserve">                                               องค์การบริหารส่วนตำบลบัวสลี  อำเภอแม่ลาว  จังหวัดเชียงราย</t>
  </si>
  <si>
    <t xml:space="preserve">                                                             บัญชีรายละเอียดรายรับ-รายจ่ายจริง</t>
  </si>
  <si>
    <t>หมวด/ประเภท</t>
  </si>
  <si>
    <t>หมวดภาษีอากร</t>
  </si>
  <si>
    <t xml:space="preserve">               ภาษีบำรุงท้องที่</t>
  </si>
  <si>
    <t xml:space="preserve">               ภาษีโรงเรือนและที่ดิน</t>
  </si>
  <si>
    <t xml:space="preserve">               ภาษีป้าย</t>
  </si>
  <si>
    <t>รวมหมวดภาษีอากร</t>
  </si>
  <si>
    <t>หมวดค่าธรรมเนียม ค่าปรับและใบอนุญาต</t>
  </si>
  <si>
    <t xml:space="preserve">               ค่าปรับผู้กระทำผิดกฎหมายจราจรทางบก</t>
  </si>
  <si>
    <t xml:space="preserve">               ค่าปรับผู้กระทำผิดกฎหมายและข้อบัญญัติตำบล</t>
  </si>
  <si>
    <t xml:space="preserve">               ค่าปรับผิดสัญญา</t>
  </si>
  <si>
    <t>รวมหมวดค่าธรรมเนียม ค่าปรับและใบอนุญาต</t>
  </si>
  <si>
    <t>หมวดรายได้จากทรัพย์สิน</t>
  </si>
  <si>
    <t xml:space="preserve">               ดอกเบี้ยเงินฝากธนาคาร</t>
  </si>
  <si>
    <t>รวมหมวดรายได้จากทรัพย์สิน</t>
  </si>
  <si>
    <t>หมวดรายได้เบ็ดเตล็ด</t>
  </si>
  <si>
    <t xml:space="preserve">              ค่าขายแบบแปลน</t>
  </si>
  <si>
    <t xml:space="preserve">             รายได้เบ็ดเตล็ดอื่นๆ</t>
  </si>
  <si>
    <t xml:space="preserve">             ค่ารับรองสำเนาและถ่ายเอกสาร</t>
  </si>
  <si>
    <t>รวมหมวดรายได้เบ็ดเตล็ด</t>
  </si>
  <si>
    <t>หมวดภาษีจัดสรร</t>
  </si>
  <si>
    <t xml:space="preserve">             ภาษีสุรา</t>
  </si>
  <si>
    <t xml:space="preserve">             ภาษีสรรพสามิต</t>
  </si>
  <si>
    <t xml:space="preserve">             ภาษีมูลค่าเพิ่ม พรบ. แผน</t>
  </si>
  <si>
    <t xml:space="preserve">             ภาษีมูลค่าเพิ่ม 1 ใน 9</t>
  </si>
  <si>
    <t xml:space="preserve">             ภาษีธุรกิจเฉพาะ</t>
  </si>
  <si>
    <t xml:space="preserve">            ค่าภาคหลวงแร่</t>
  </si>
  <si>
    <t xml:space="preserve">            ค่าภาคหลวงปิโตรเลียม</t>
  </si>
  <si>
    <t xml:space="preserve">           ค่าธรรมเนียมและจดทะเบียนสิทธิและนิติกรรมที่ดิน</t>
  </si>
  <si>
    <t>รวมหมวดภาษีจัดสรร</t>
  </si>
  <si>
    <t>หมวดรายได้จากทุน</t>
  </si>
  <si>
    <t xml:space="preserve">           ค่าขายทอดตลาดทรัพย์สิน</t>
  </si>
  <si>
    <t>รวมรายได้จากทุน</t>
  </si>
  <si>
    <t>หมวดเงินอุดหนุน</t>
  </si>
  <si>
    <t xml:space="preserve">           เงินอุดหนุนทั่วไป</t>
  </si>
  <si>
    <t xml:space="preserve">           เงินอุดหนุนทั่วไป(กำหนดวัตถุประสงค์)</t>
  </si>
  <si>
    <t>รวมเงินอุดหนุน</t>
  </si>
  <si>
    <t>รวมรายรับทั้งสิ้น</t>
  </si>
  <si>
    <t>รายจ่ายจากเงินรายได้</t>
  </si>
  <si>
    <t>รายจ่ายประจำ</t>
  </si>
  <si>
    <t xml:space="preserve">  1.  รายจ่ายงบกลาง</t>
  </si>
  <si>
    <t xml:space="preserve">  2.  หมวดเงินเดือนฝ่ายการเมือง</t>
  </si>
  <si>
    <t xml:space="preserve">  3.  หมวดเงินเดือนฝ่ายประจำ</t>
  </si>
  <si>
    <t xml:space="preserve">   4.  หมวดค่าตอบแทนใช้สอยและวัสดุ</t>
  </si>
  <si>
    <t xml:space="preserve">             -   ค่าตอบแทน</t>
  </si>
  <si>
    <t xml:space="preserve">             -   ค่าใช้สอย</t>
  </si>
  <si>
    <t xml:space="preserve">             -   ค่าวัสดุ</t>
  </si>
  <si>
    <t xml:space="preserve">   5.  หมวดสาธารณูปโภค</t>
  </si>
  <si>
    <t xml:space="preserve">   6.   หมวดเงินอุดหนุน</t>
  </si>
  <si>
    <t>รวม</t>
  </si>
  <si>
    <t xml:space="preserve">              -   รายจ่ายอื่น  </t>
  </si>
  <si>
    <t>รายจ่ายเพื่อการลงทุน</t>
  </si>
  <si>
    <t xml:space="preserve">    1.  หมวดค่าครุภัณฑ์ที่ดินและสิ่งก่อสร้าง</t>
  </si>
  <si>
    <t xml:space="preserve">            -   ค่าครุภัณฑ์</t>
  </si>
  <si>
    <t xml:space="preserve">            -   ค่าที่ดินและสิ่งก่อสร้าง</t>
  </si>
  <si>
    <t xml:space="preserve">รายจ่ายจากเงินอุดหนุน </t>
  </si>
  <si>
    <t>รายจ่ายจากเงินอุดหนุนเฉพาะกิจ</t>
  </si>
  <si>
    <t xml:space="preserve">   5.   หมวดเงินอุดหนุน</t>
  </si>
  <si>
    <t xml:space="preserve">   6.  ที่ดินและสิ่งก่อสร้าง</t>
  </si>
  <si>
    <t>รวมจ่ายทั้งสิ้น</t>
  </si>
  <si>
    <t xml:space="preserve">  -2-</t>
  </si>
  <si>
    <t xml:space="preserve">                                                 ตั้งแต่วันที่  1  ตุลาคม  2553 ถึงวันที่ 30 กันยายน 2554</t>
  </si>
  <si>
    <t xml:space="preserve">                                                                ประจำปีงบประมาณ  พ.ศ.  2554</t>
  </si>
  <si>
    <t xml:space="preserve">               ค่าธรรมเนียมอื่นๆ</t>
  </si>
  <si>
    <t xml:space="preserve">               ค่าธรรมเนียมจดทะเบียนพาณิชย์</t>
  </si>
  <si>
    <t xml:space="preserve">           ค่าธรรมเนียมบาดาล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</si>
</sst>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43">
    <font>
      <sz val="10"/>
      <name val="Arial"/>
      <family val="0"/>
    </font>
    <font>
      <sz val="14"/>
      <name val="Cordia New"/>
      <family val="2"/>
    </font>
    <font>
      <sz val="8"/>
      <name val="Arial"/>
      <family val="0"/>
    </font>
    <font>
      <sz val="16"/>
      <name val="Angsana New"/>
      <family val="1"/>
    </font>
    <font>
      <sz val="14"/>
      <name val="Angsana New"/>
      <family val="1"/>
    </font>
    <font>
      <u val="single"/>
      <sz val="14"/>
      <name val="Angsana New"/>
      <family val="1"/>
    </font>
    <font>
      <sz val="10"/>
      <name val="Angsana New"/>
      <family val="1"/>
    </font>
    <font>
      <b/>
      <sz val="14"/>
      <name val="Angsana New"/>
      <family val="1"/>
    </font>
    <font>
      <sz val="14"/>
      <name val="Arial"/>
      <family val="0"/>
    </font>
    <font>
      <sz val="11"/>
      <name val="Angsana New"/>
      <family val="1"/>
    </font>
    <font>
      <sz val="11"/>
      <name val="Cordia New"/>
      <family val="2"/>
    </font>
    <font>
      <b/>
      <sz val="11"/>
      <name val="Cordia New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6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u val="single"/>
      <sz val="16"/>
      <color indexed="8"/>
      <name val="Angsana New"/>
      <family val="1"/>
    </font>
    <font>
      <b/>
      <u val="single"/>
      <sz val="16"/>
      <name val="Angsana New"/>
      <family val="1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/>
    </border>
    <border>
      <left style="medium"/>
      <right style="medium"/>
      <top style="double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/>
      <right style="medium"/>
      <top/>
      <bottom style="double"/>
    </border>
    <border>
      <left style="medium"/>
      <right style="medium"/>
      <top style="double"/>
      <bottom style="double"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/>
      <right/>
      <top/>
      <bottom style="double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2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3" fontId="3" fillId="0" borderId="0" xfId="36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0" xfId="36" applyFont="1" applyAlignment="1">
      <alignment/>
    </xf>
    <xf numFmtId="0" fontId="3" fillId="0" borderId="13" xfId="0" applyFont="1" applyBorder="1" applyAlignment="1">
      <alignment/>
    </xf>
    <xf numFmtId="43" fontId="3" fillId="0" borderId="0" xfId="36" applyNumberFormat="1" applyFont="1" applyAlignment="1">
      <alignment/>
    </xf>
    <xf numFmtId="4" fontId="3" fillId="0" borderId="13" xfId="0" applyNumberFormat="1" applyFont="1" applyBorder="1" applyAlignment="1">
      <alignment/>
    </xf>
    <xf numFmtId="43" fontId="3" fillId="0" borderId="0" xfId="36" applyFont="1" applyBorder="1" applyAlignment="1">
      <alignment/>
    </xf>
    <xf numFmtId="43" fontId="3" fillId="0" borderId="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4" fontId="3" fillId="0" borderId="17" xfId="0" applyNumberFormat="1" applyFont="1" applyBorder="1" applyAlignment="1">
      <alignment/>
    </xf>
    <xf numFmtId="43" fontId="3" fillId="0" borderId="18" xfId="36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87" fontId="4" fillId="0" borderId="21" xfId="36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187" fontId="4" fillId="0" borderId="19" xfId="36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187" fontId="4" fillId="0" borderId="13" xfId="36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187" fontId="4" fillId="0" borderId="0" xfId="36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187" fontId="4" fillId="0" borderId="12" xfId="36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187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15" xfId="0" applyFont="1" applyBorder="1" applyAlignment="1">
      <alignment/>
    </xf>
    <xf numFmtId="187" fontId="4" fillId="0" borderId="24" xfId="36" applyNumberFormat="1" applyFont="1" applyBorder="1" applyAlignment="1">
      <alignment/>
    </xf>
    <xf numFmtId="187" fontId="4" fillId="0" borderId="25" xfId="36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87" fontId="4" fillId="0" borderId="0" xfId="0" applyNumberFormat="1" applyFont="1" applyBorder="1" applyAlignment="1">
      <alignment/>
    </xf>
    <xf numFmtId="187" fontId="4" fillId="0" borderId="0" xfId="36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187" fontId="4" fillId="0" borderId="0" xfId="36" applyNumberFormat="1" applyFont="1" applyAlignment="1">
      <alignment/>
    </xf>
    <xf numFmtId="187" fontId="4" fillId="0" borderId="0" xfId="36" applyNumberFormat="1" applyFont="1" applyAlignment="1">
      <alignment horizontal="center"/>
    </xf>
    <xf numFmtId="187" fontId="4" fillId="0" borderId="15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87" fontId="4" fillId="0" borderId="13" xfId="36" applyNumberFormat="1" applyFont="1" applyFill="1" applyBorder="1" applyAlignment="1">
      <alignment horizontal="center"/>
    </xf>
    <xf numFmtId="187" fontId="7" fillId="0" borderId="24" xfId="36" applyNumberFormat="1" applyFont="1" applyBorder="1" applyAlignment="1">
      <alignment/>
    </xf>
    <xf numFmtId="0" fontId="7" fillId="0" borderId="24" xfId="0" applyFont="1" applyBorder="1" applyAlignment="1">
      <alignment horizontal="center"/>
    </xf>
    <xf numFmtId="187" fontId="7" fillId="0" borderId="26" xfId="0" applyNumberFormat="1" applyFont="1" applyBorder="1" applyAlignment="1">
      <alignment/>
    </xf>
    <xf numFmtId="187" fontId="7" fillId="0" borderId="26" xfId="36" applyNumberFormat="1" applyFont="1" applyBorder="1" applyAlignment="1">
      <alignment/>
    </xf>
    <xf numFmtId="49" fontId="7" fillId="0" borderId="24" xfId="0" applyNumberFormat="1" applyFont="1" applyBorder="1" applyAlignment="1">
      <alignment horizontal="center"/>
    </xf>
    <xf numFmtId="0" fontId="8" fillId="0" borderId="0" xfId="0" applyFont="1" applyAlignment="1">
      <alignment/>
    </xf>
    <xf numFmtId="187" fontId="6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3" xfId="0" applyFont="1" applyBorder="1" applyAlignment="1">
      <alignment/>
    </xf>
    <xf numFmtId="187" fontId="10" fillId="0" borderId="13" xfId="36" applyNumberFormat="1" applyFont="1" applyBorder="1" applyAlignment="1">
      <alignment/>
    </xf>
    <xf numFmtId="0" fontId="10" fillId="0" borderId="13" xfId="0" applyFont="1" applyBorder="1" applyAlignment="1">
      <alignment horizontal="center"/>
    </xf>
    <xf numFmtId="187" fontId="10" fillId="0" borderId="13" xfId="36" applyNumberFormat="1" applyFont="1" applyBorder="1" applyAlignment="1">
      <alignment horizontal="center"/>
    </xf>
    <xf numFmtId="187" fontId="10" fillId="0" borderId="10" xfId="36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187" fontId="10" fillId="0" borderId="11" xfId="36" applyNumberFormat="1" applyFont="1" applyBorder="1" applyAlignment="1">
      <alignment horizontal="center"/>
    </xf>
    <xf numFmtId="187" fontId="10" fillId="0" borderId="10" xfId="0" applyNumberFormat="1" applyFont="1" applyBorder="1" applyAlignment="1">
      <alignment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187" fontId="10" fillId="0" borderId="30" xfId="36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187" fontId="10" fillId="0" borderId="11" xfId="36" applyNumberFormat="1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13" xfId="0" applyFont="1" applyBorder="1" applyAlignment="1">
      <alignment/>
    </xf>
    <xf numFmtId="187" fontId="1" fillId="0" borderId="13" xfId="36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87" fontId="1" fillId="0" borderId="13" xfId="36" applyNumberFormat="1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187" fontId="1" fillId="0" borderId="10" xfId="36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87" fontId="1" fillId="0" borderId="0" xfId="36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87" fontId="1" fillId="0" borderId="11" xfId="36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7" fontId="1" fillId="0" borderId="1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87" fontId="1" fillId="0" borderId="30" xfId="36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187" fontId="1" fillId="0" borderId="11" xfId="36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3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0" fillId="0" borderId="13" xfId="0" applyFont="1" applyBorder="1" applyAlignment="1" quotePrefix="1">
      <alignment horizontal="center"/>
    </xf>
    <xf numFmtId="4" fontId="3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7" fontId="31" fillId="0" borderId="0" xfId="36" applyNumberFormat="1" applyFont="1" applyBorder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0" fillId="0" borderId="32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43" fontId="31" fillId="0" borderId="32" xfId="36" applyFont="1" applyBorder="1" applyAlignment="1">
      <alignment horizontal="left"/>
    </xf>
    <xf numFmtId="43" fontId="31" fillId="0" borderId="32" xfId="36" applyNumberFormat="1" applyFont="1" applyBorder="1" applyAlignment="1">
      <alignment horizontal="left"/>
    </xf>
    <xf numFmtId="0" fontId="31" fillId="24" borderId="32" xfId="0" applyFont="1" applyFill="1" applyBorder="1" applyAlignment="1">
      <alignment horizontal="left"/>
    </xf>
    <xf numFmtId="0" fontId="31" fillId="0" borderId="32" xfId="0" applyFont="1" applyBorder="1" applyAlignment="1">
      <alignment horizontal="center"/>
    </xf>
    <xf numFmtId="43" fontId="31" fillId="0" borderId="36" xfId="36" applyFont="1" applyBorder="1" applyAlignment="1">
      <alignment horizontal="left"/>
    </xf>
    <xf numFmtId="43" fontId="31" fillId="0" borderId="36" xfId="36" applyNumberFormat="1" applyFont="1" applyBorder="1" applyAlignment="1">
      <alignment horizontal="left"/>
    </xf>
    <xf numFmtId="0" fontId="34" fillId="0" borderId="36" xfId="0" applyFont="1" applyBorder="1" applyAlignment="1">
      <alignment horizontal="left"/>
    </xf>
    <xf numFmtId="0" fontId="31" fillId="0" borderId="36" xfId="0" applyFont="1" applyBorder="1" applyAlignment="1">
      <alignment horizontal="center"/>
    </xf>
    <xf numFmtId="187" fontId="31" fillId="0" borderId="36" xfId="36" applyNumberFormat="1" applyFont="1" applyBorder="1" applyAlignment="1">
      <alignment horizontal="left"/>
    </xf>
    <xf numFmtId="0" fontId="31" fillId="0" borderId="36" xfId="0" applyFont="1" applyBorder="1" applyAlignment="1">
      <alignment horizontal="left"/>
    </xf>
    <xf numFmtId="0" fontId="31" fillId="0" borderId="36" xfId="0" applyFont="1" applyBorder="1" applyAlignment="1" quotePrefix="1">
      <alignment horizontal="center"/>
    </xf>
    <xf numFmtId="43" fontId="30" fillId="0" borderId="39" xfId="36" applyFont="1" applyBorder="1" applyAlignment="1">
      <alignment horizontal="left"/>
    </xf>
    <xf numFmtId="43" fontId="30" fillId="0" borderId="39" xfId="36" applyNumberFormat="1" applyFont="1" applyBorder="1" applyAlignment="1">
      <alignment horizontal="left"/>
    </xf>
    <xf numFmtId="0" fontId="30" fillId="0" borderId="40" xfId="0" applyFont="1" applyBorder="1" applyAlignment="1">
      <alignment horizontal="left"/>
    </xf>
    <xf numFmtId="43" fontId="30" fillId="0" borderId="32" xfId="36" applyNumberFormat="1" applyFont="1" applyBorder="1" applyAlignment="1">
      <alignment horizontal="left"/>
    </xf>
    <xf numFmtId="0" fontId="30" fillId="0" borderId="36" xfId="0" applyFont="1" applyBorder="1" applyAlignment="1">
      <alignment horizontal="left"/>
    </xf>
    <xf numFmtId="43" fontId="30" fillId="0" borderId="36" xfId="36" applyNumberFormat="1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187" fontId="30" fillId="0" borderId="36" xfId="36" applyNumberFormat="1" applyFont="1" applyBorder="1" applyAlignment="1">
      <alignment horizontal="left"/>
    </xf>
    <xf numFmtId="0" fontId="31" fillId="0" borderId="0" xfId="0" applyFont="1" applyBorder="1" applyAlignment="1">
      <alignment/>
    </xf>
    <xf numFmtId="43" fontId="31" fillId="0" borderId="36" xfId="36" applyNumberFormat="1" applyFont="1" applyBorder="1" applyAlignment="1">
      <alignment/>
    </xf>
    <xf numFmtId="0" fontId="31" fillId="0" borderId="36" xfId="0" applyFont="1" applyBorder="1" applyAlignment="1">
      <alignment/>
    </xf>
    <xf numFmtId="187" fontId="31" fillId="0" borderId="36" xfId="36" applyNumberFormat="1" applyFont="1" applyBorder="1" applyAlignment="1">
      <alignment/>
    </xf>
    <xf numFmtId="43" fontId="30" fillId="0" borderId="41" xfId="36" applyNumberFormat="1" applyFont="1" applyBorder="1" applyAlignment="1">
      <alignment/>
    </xf>
    <xf numFmtId="0" fontId="31" fillId="0" borderId="42" xfId="0" applyFont="1" applyBorder="1" applyAlignment="1">
      <alignment horizontal="center"/>
    </xf>
    <xf numFmtId="43" fontId="30" fillId="0" borderId="0" xfId="36" applyNumberFormat="1" applyFont="1" applyBorder="1" applyAlignment="1">
      <alignment/>
    </xf>
    <xf numFmtId="0" fontId="31" fillId="0" borderId="0" xfId="0" applyFont="1" applyBorder="1" applyAlignment="1">
      <alignment horizontal="center"/>
    </xf>
    <xf numFmtId="0" fontId="34" fillId="0" borderId="32" xfId="0" applyFont="1" applyBorder="1" applyAlignment="1">
      <alignment horizontal="left"/>
    </xf>
    <xf numFmtId="43" fontId="31" fillId="0" borderId="36" xfId="36" applyFont="1" applyBorder="1" applyAlignment="1">
      <alignment/>
    </xf>
    <xf numFmtId="43" fontId="31" fillId="0" borderId="36" xfId="36" applyNumberFormat="1" applyFont="1" applyBorder="1" applyAlignment="1">
      <alignment horizontal="center"/>
    </xf>
    <xf numFmtId="43" fontId="31" fillId="0" borderId="42" xfId="36" applyNumberFormat="1" applyFont="1" applyBorder="1" applyAlignment="1">
      <alignment horizontal="left"/>
    </xf>
    <xf numFmtId="43" fontId="30" fillId="0" borderId="43" xfId="36" applyNumberFormat="1" applyFont="1" applyBorder="1" applyAlignment="1">
      <alignment horizontal="left"/>
    </xf>
    <xf numFmtId="0" fontId="30" fillId="0" borderId="35" xfId="0" applyFont="1" applyBorder="1" applyAlignment="1">
      <alignment horizontal="left"/>
    </xf>
    <xf numFmtId="43" fontId="31" fillId="0" borderId="44" xfId="36" applyNumberFormat="1" applyFont="1" applyBorder="1" applyAlignment="1">
      <alignment horizontal="left"/>
    </xf>
    <xf numFmtId="43" fontId="31" fillId="0" borderId="41" xfId="36" applyNumberFormat="1" applyFont="1" applyBorder="1" applyAlignment="1">
      <alignment horizontal="left"/>
    </xf>
    <xf numFmtId="43" fontId="31" fillId="0" borderId="0" xfId="0" applyNumberFormat="1" applyFont="1" applyAlignment="1">
      <alignment/>
    </xf>
    <xf numFmtId="43" fontId="30" fillId="0" borderId="41" xfId="36" applyNumberFormat="1" applyFont="1" applyBorder="1" applyAlignment="1">
      <alignment horizontal="left"/>
    </xf>
    <xf numFmtId="0" fontId="30" fillId="0" borderId="42" xfId="0" applyFont="1" applyBorder="1" applyAlignment="1">
      <alignment horizontal="center"/>
    </xf>
    <xf numFmtId="43" fontId="30" fillId="0" borderId="0" xfId="36" applyNumberFormat="1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187" fontId="30" fillId="0" borderId="0" xfId="36" applyNumberFormat="1" applyFont="1" applyBorder="1" applyAlignment="1">
      <alignment horizontal="left"/>
    </xf>
    <xf numFmtId="0" fontId="30" fillId="0" borderId="0" xfId="0" applyFont="1" applyAlignment="1">
      <alignment horizontal="left"/>
    </xf>
    <xf numFmtId="0" fontId="30" fillId="0" borderId="31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87" fontId="31" fillId="0" borderId="29" xfId="36" applyNumberFormat="1" applyFont="1" applyBorder="1" applyAlignment="1">
      <alignment horizontal="center"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187" fontId="31" fillId="0" borderId="45" xfId="36" applyNumberFormat="1" applyFont="1" applyBorder="1" applyAlignment="1">
      <alignment horizontal="center"/>
    </xf>
    <xf numFmtId="43" fontId="30" fillId="0" borderId="13" xfId="36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43" fontId="30" fillId="0" borderId="12" xfId="36" applyFont="1" applyBorder="1" applyAlignment="1">
      <alignment horizontal="center"/>
    </xf>
    <xf numFmtId="187" fontId="31" fillId="0" borderId="12" xfId="36" applyNumberFormat="1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6" xfId="0" applyFont="1" applyBorder="1" applyAlignment="1">
      <alignment/>
    </xf>
    <xf numFmtId="43" fontId="30" fillId="0" borderId="24" xfId="0" applyNumberFormat="1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43" fontId="30" fillId="0" borderId="25" xfId="36" applyNumberFormat="1" applyFont="1" applyBorder="1" applyAlignment="1">
      <alignment/>
    </xf>
    <xf numFmtId="43" fontId="31" fillId="0" borderId="0" xfId="36" applyNumberFormat="1" applyFont="1" applyBorder="1" applyAlignment="1">
      <alignment/>
    </xf>
    <xf numFmtId="43" fontId="30" fillId="0" borderId="26" xfId="36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43" fontId="31" fillId="0" borderId="41" xfId="36" applyFont="1" applyBorder="1" applyAlignment="1">
      <alignment horizontal="center"/>
    </xf>
    <xf numFmtId="0" fontId="31" fillId="0" borderId="34" xfId="0" applyFont="1" applyBorder="1" applyAlignment="1">
      <alignment/>
    </xf>
    <xf numFmtId="0" fontId="31" fillId="0" borderId="34" xfId="0" applyFont="1" applyBorder="1" applyAlignment="1" quotePrefix="1">
      <alignment horizontal="center"/>
    </xf>
    <xf numFmtId="43" fontId="31" fillId="0" borderId="34" xfId="36" applyFont="1" applyBorder="1" applyAlignment="1">
      <alignment horizontal="center"/>
    </xf>
    <xf numFmtId="43" fontId="31" fillId="0" borderId="36" xfId="36" applyFont="1" applyBorder="1" applyAlignment="1">
      <alignment horizontal="center"/>
    </xf>
    <xf numFmtId="0" fontId="31" fillId="0" borderId="36" xfId="0" applyFont="1" applyBorder="1" applyAlignment="1" quotePrefix="1">
      <alignment/>
    </xf>
    <xf numFmtId="0" fontId="31" fillId="0" borderId="42" xfId="0" applyFont="1" applyBorder="1" applyAlignment="1" quotePrefix="1">
      <alignment/>
    </xf>
    <xf numFmtId="43" fontId="31" fillId="0" borderId="42" xfId="36" applyFont="1" applyBorder="1" applyAlignment="1">
      <alignment horizontal="center"/>
    </xf>
    <xf numFmtId="43" fontId="31" fillId="0" borderId="43" xfId="36" applyFont="1" applyBorder="1" applyAlignment="1">
      <alignment horizontal="center"/>
    </xf>
    <xf numFmtId="43" fontId="31" fillId="0" borderId="46" xfId="0" applyNumberFormat="1" applyFont="1" applyBorder="1" applyAlignment="1">
      <alignment horizontal="center"/>
    </xf>
    <xf numFmtId="0" fontId="31" fillId="0" borderId="0" xfId="0" applyFont="1" applyBorder="1" applyAlignment="1" quotePrefix="1">
      <alignment horizontal="center"/>
    </xf>
    <xf numFmtId="43" fontId="31" fillId="0" borderId="0" xfId="36" applyFont="1" applyAlignment="1">
      <alignment horizontal="center"/>
    </xf>
    <xf numFmtId="43" fontId="30" fillId="0" borderId="26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1" fillId="0" borderId="30" xfId="0" applyFont="1" applyBorder="1" applyAlignment="1">
      <alignment/>
    </xf>
    <xf numFmtId="0" fontId="3" fillId="0" borderId="45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11" xfId="0" applyFont="1" applyBorder="1" applyAlignment="1">
      <alignment/>
    </xf>
    <xf numFmtId="43" fontId="35" fillId="0" borderId="10" xfId="0" applyNumberFormat="1" applyFont="1" applyBorder="1" applyAlignment="1">
      <alignment/>
    </xf>
    <xf numFmtId="43" fontId="35" fillId="0" borderId="29" xfId="0" applyNumberFormat="1" applyFont="1" applyBorder="1" applyAlignment="1">
      <alignment/>
    </xf>
    <xf numFmtId="0" fontId="35" fillId="0" borderId="0" xfId="0" applyFont="1" applyAlignment="1">
      <alignment/>
    </xf>
    <xf numFmtId="0" fontId="35" fillId="0" borderId="30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14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5" xfId="0" applyFont="1" applyBorder="1" applyAlignment="1">
      <alignment/>
    </xf>
    <xf numFmtId="0" fontId="36" fillId="0" borderId="13" xfId="0" applyFont="1" applyBorder="1" applyAlignment="1">
      <alignment horizontal="center"/>
    </xf>
    <xf numFmtId="43" fontId="36" fillId="0" borderId="20" xfId="36" applyNumberFormat="1" applyFont="1" applyBorder="1" applyAlignment="1">
      <alignment/>
    </xf>
    <xf numFmtId="43" fontId="36" fillId="0" borderId="13" xfId="36" applyNumberFormat="1" applyFont="1" applyBorder="1" applyAlignment="1">
      <alignment/>
    </xf>
    <xf numFmtId="43" fontId="36" fillId="0" borderId="12" xfId="36" applyFont="1" applyBorder="1" applyAlignment="1">
      <alignment horizontal="center"/>
    </xf>
    <xf numFmtId="43" fontId="36" fillId="0" borderId="12" xfId="36" applyFont="1" applyBorder="1" applyAlignment="1">
      <alignment horizontal="center"/>
    </xf>
    <xf numFmtId="43" fontId="36" fillId="0" borderId="0" xfId="36" applyNumberFormat="1" applyFont="1" applyBorder="1" applyAlignment="1">
      <alignment/>
    </xf>
    <xf numFmtId="0" fontId="31" fillId="0" borderId="14" xfId="0" applyFont="1" applyBorder="1" applyAlignment="1">
      <alignment/>
    </xf>
    <xf numFmtId="43" fontId="36" fillId="0" borderId="16" xfId="36" applyNumberFormat="1" applyFont="1" applyBorder="1" applyAlignment="1">
      <alignment/>
    </xf>
    <xf numFmtId="0" fontId="37" fillId="0" borderId="1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6" fillId="0" borderId="11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12" xfId="0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41" xfId="0" applyFont="1" applyBorder="1" applyAlignment="1">
      <alignment horizontal="center"/>
    </xf>
    <xf numFmtId="0" fontId="37" fillId="0" borderId="47" xfId="0" applyFont="1" applyBorder="1" applyAlignment="1">
      <alignment/>
    </xf>
    <xf numFmtId="0" fontId="36" fillId="0" borderId="48" xfId="0" applyFont="1" applyBorder="1" applyAlignment="1">
      <alignment/>
    </xf>
    <xf numFmtId="0" fontId="36" fillId="0" borderId="49" xfId="0" applyFont="1" applyBorder="1" applyAlignment="1">
      <alignment/>
    </xf>
    <xf numFmtId="0" fontId="36" fillId="0" borderId="34" xfId="0" applyFont="1" applyBorder="1" applyAlignment="1" quotePrefix="1">
      <alignment horizontal="center"/>
    </xf>
    <xf numFmtId="43" fontId="36" fillId="0" borderId="34" xfId="36" applyFont="1" applyBorder="1" applyAlignment="1">
      <alignment/>
    </xf>
    <xf numFmtId="43" fontId="36" fillId="0" borderId="34" xfId="36" applyNumberFormat="1" applyFont="1" applyBorder="1" applyAlignment="1">
      <alignment/>
    </xf>
    <xf numFmtId="0" fontId="36" fillId="0" borderId="5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35" xfId="0" applyFont="1" applyBorder="1" applyAlignment="1">
      <alignment/>
    </xf>
    <xf numFmtId="0" fontId="36" fillId="0" borderId="36" xfId="0" applyFont="1" applyBorder="1" applyAlignment="1" quotePrefix="1">
      <alignment horizontal="center"/>
    </xf>
    <xf numFmtId="43" fontId="36" fillId="0" borderId="36" xfId="36" applyFont="1" applyBorder="1" applyAlignment="1">
      <alignment/>
    </xf>
    <xf numFmtId="43" fontId="36" fillId="0" borderId="36" xfId="36" applyNumberFormat="1" applyFont="1" applyBorder="1" applyAlignment="1">
      <alignment/>
    </xf>
    <xf numFmtId="0" fontId="36" fillId="0" borderId="51" xfId="0" applyFont="1" applyBorder="1" applyAlignment="1">
      <alignment/>
    </xf>
    <xf numFmtId="0" fontId="36" fillId="0" borderId="52" xfId="0" applyFont="1" applyBorder="1" applyAlignment="1">
      <alignment/>
    </xf>
    <xf numFmtId="0" fontId="36" fillId="0" borderId="53" xfId="0" applyFont="1" applyBorder="1" applyAlignment="1">
      <alignment/>
    </xf>
    <xf numFmtId="0" fontId="36" fillId="0" borderId="42" xfId="0" applyFont="1" applyBorder="1" applyAlignment="1">
      <alignment horizontal="center"/>
    </xf>
    <xf numFmtId="43" fontId="36" fillId="0" borderId="41" xfId="36" applyFont="1" applyBorder="1" applyAlignment="1">
      <alignment/>
    </xf>
    <xf numFmtId="43" fontId="36" fillId="0" borderId="41" xfId="36" applyNumberFormat="1" applyFont="1" applyBorder="1" applyAlignment="1">
      <alignment/>
    </xf>
    <xf numFmtId="0" fontId="38" fillId="0" borderId="0" xfId="0" applyFont="1" applyAlignment="1">
      <alignment/>
    </xf>
    <xf numFmtId="43" fontId="35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12" fillId="0" borderId="27" xfId="0" applyFont="1" applyBorder="1" applyAlignment="1">
      <alignment horizontal="right"/>
    </xf>
    <xf numFmtId="0" fontId="12" fillId="0" borderId="45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87" fontId="10" fillId="0" borderId="14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0" fillId="0" borderId="54" xfId="0" applyFont="1" applyBorder="1" applyAlignment="1">
      <alignment horizontal="center"/>
    </xf>
    <xf numFmtId="0" fontId="30" fillId="0" borderId="55" xfId="0" applyFont="1" applyBorder="1" applyAlignment="1">
      <alignment horizontal="center"/>
    </xf>
    <xf numFmtId="0" fontId="30" fillId="0" borderId="4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52" xfId="0" applyFont="1" applyBorder="1" applyAlignment="1">
      <alignment horizontal="center"/>
    </xf>
    <xf numFmtId="0" fontId="37" fillId="0" borderId="57" xfId="0" applyFont="1" applyBorder="1" applyAlignment="1">
      <alignment horizontal="left"/>
    </xf>
    <xf numFmtId="0" fontId="37" fillId="0" borderId="48" xfId="0" applyFont="1" applyBorder="1" applyAlignment="1">
      <alignment horizontal="left"/>
    </xf>
    <xf numFmtId="0" fontId="37" fillId="0" borderId="58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37" fillId="0" borderId="59" xfId="0" applyFont="1" applyBorder="1" applyAlignment="1">
      <alignment horizontal="center"/>
    </xf>
    <xf numFmtId="0" fontId="37" fillId="0" borderId="60" xfId="0" applyFont="1" applyBorder="1" applyAlignment="1">
      <alignment horizontal="center"/>
    </xf>
    <xf numFmtId="0" fontId="37" fillId="0" borderId="6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40" fillId="0" borderId="20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/>
    </xf>
    <xf numFmtId="0" fontId="40" fillId="0" borderId="17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/>
    </xf>
    <xf numFmtId="0" fontId="41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/>
    </xf>
    <xf numFmtId="0" fontId="42" fillId="0" borderId="13" xfId="0" applyFont="1" applyBorder="1" applyAlignment="1">
      <alignment/>
    </xf>
    <xf numFmtId="0" fontId="40" fillId="0" borderId="13" xfId="0" applyFont="1" applyBorder="1" applyAlignment="1">
      <alignment/>
    </xf>
    <xf numFmtId="43" fontId="40" fillId="0" borderId="13" xfId="36" applyFont="1" applyBorder="1" applyAlignment="1">
      <alignment/>
    </xf>
    <xf numFmtId="43" fontId="40" fillId="0" borderId="0" xfId="36" applyFont="1" applyAlignment="1">
      <alignment/>
    </xf>
    <xf numFmtId="0" fontId="41" fillId="0" borderId="13" xfId="0" applyFont="1" applyBorder="1" applyAlignment="1">
      <alignment horizontal="right"/>
    </xf>
    <xf numFmtId="43" fontId="40" fillId="0" borderId="10" xfId="36" applyFont="1" applyBorder="1" applyAlignment="1">
      <alignment/>
    </xf>
    <xf numFmtId="43" fontId="40" fillId="0" borderId="28" xfId="36" applyFont="1" applyBorder="1" applyAlignment="1">
      <alignment/>
    </xf>
    <xf numFmtId="0" fontId="40" fillId="0" borderId="10" xfId="0" applyFont="1" applyBorder="1" applyAlignment="1">
      <alignment horizontal="center"/>
    </xf>
    <xf numFmtId="43" fontId="40" fillId="0" borderId="0" xfId="36" applyNumberFormat="1" applyFont="1" applyFill="1" applyBorder="1" applyAlignment="1">
      <alignment/>
    </xf>
    <xf numFmtId="43" fontId="40" fillId="0" borderId="0" xfId="36" applyNumberFormat="1" applyFont="1" applyFill="1" applyBorder="1" applyAlignment="1">
      <alignment horizontal="center"/>
    </xf>
    <xf numFmtId="43" fontId="40" fillId="0" borderId="13" xfId="36" applyFont="1" applyBorder="1" applyAlignment="1">
      <alignment horizontal="center"/>
    </xf>
    <xf numFmtId="43" fontId="40" fillId="0" borderId="28" xfId="0" applyNumberFormat="1" applyFont="1" applyBorder="1" applyAlignment="1">
      <alignment/>
    </xf>
    <xf numFmtId="43" fontId="40" fillId="0" borderId="10" xfId="0" applyNumberFormat="1" applyFont="1" applyBorder="1" applyAlignment="1">
      <alignment/>
    </xf>
    <xf numFmtId="43" fontId="40" fillId="0" borderId="0" xfId="36" applyFont="1" applyFill="1" applyBorder="1" applyAlignment="1">
      <alignment/>
    </xf>
    <xf numFmtId="43" fontId="40" fillId="0" borderId="0" xfId="36" applyFont="1" applyAlignment="1">
      <alignment horizontal="center"/>
    </xf>
    <xf numFmtId="0" fontId="41" fillId="0" borderId="17" xfId="0" applyFont="1" applyBorder="1" applyAlignment="1">
      <alignment horizontal="right"/>
    </xf>
    <xf numFmtId="0" fontId="42" fillId="0" borderId="13" xfId="0" applyFont="1" applyBorder="1" applyAlignment="1">
      <alignment horizontal="left"/>
    </xf>
    <xf numFmtId="0" fontId="40" fillId="0" borderId="0" xfId="0" applyFont="1" applyBorder="1" applyAlignment="1">
      <alignment/>
    </xf>
    <xf numFmtId="0" fontId="40" fillId="0" borderId="13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43" fontId="40" fillId="0" borderId="10" xfId="36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43" fontId="40" fillId="0" borderId="17" xfId="36" applyFont="1" applyBorder="1" applyAlignment="1">
      <alignment horizontal="center"/>
    </xf>
    <xf numFmtId="43" fontId="40" fillId="0" borderId="13" xfId="0" applyNumberFormat="1" applyFont="1" applyBorder="1" applyAlignment="1">
      <alignment/>
    </xf>
    <xf numFmtId="43" fontId="40" fillId="0" borderId="0" xfId="0" applyNumberFormat="1" applyFont="1" applyAlignment="1">
      <alignment/>
    </xf>
    <xf numFmtId="43" fontId="40" fillId="0" borderId="24" xfId="36" applyFont="1" applyBorder="1" applyAlignment="1">
      <alignment/>
    </xf>
    <xf numFmtId="0" fontId="40" fillId="0" borderId="24" xfId="0" applyFont="1" applyBorder="1" applyAlignment="1">
      <alignment horizontal="center"/>
    </xf>
    <xf numFmtId="43" fontId="40" fillId="0" borderId="13" xfId="36" applyFont="1" applyFill="1" applyBorder="1" applyAlignment="1">
      <alignment/>
    </xf>
    <xf numFmtId="43" fontId="40" fillId="0" borderId="13" xfId="36" applyFont="1" applyBorder="1" applyAlignment="1">
      <alignment/>
    </xf>
    <xf numFmtId="43" fontId="40" fillId="0" borderId="10" xfId="36" applyFont="1" applyBorder="1" applyAlignment="1">
      <alignment/>
    </xf>
    <xf numFmtId="0" fontId="41" fillId="0" borderId="0" xfId="0" applyFont="1" applyBorder="1" applyAlignment="1">
      <alignment horizontal="right"/>
    </xf>
    <xf numFmtId="43" fontId="40" fillId="0" borderId="0" xfId="36" applyFont="1" applyBorder="1" applyAlignment="1">
      <alignment/>
    </xf>
    <xf numFmtId="43" fontId="40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43" fontId="40" fillId="0" borderId="0" xfId="36" applyFont="1" applyBorder="1" applyAlignment="1">
      <alignment/>
    </xf>
    <xf numFmtId="43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43" fontId="40" fillId="0" borderId="29" xfId="36" applyFont="1" applyBorder="1" applyAlignment="1">
      <alignment/>
    </xf>
    <xf numFmtId="0" fontId="41" fillId="0" borderId="12" xfId="0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1352550</xdr:colOff>
      <xdr:row>113</xdr:row>
      <xdr:rowOff>0</xdr:rowOff>
    </xdr:from>
    <xdr:to>
      <xdr:col>4</xdr:col>
      <xdr:colOff>1352550</xdr:colOff>
      <xdr:row>113</xdr:row>
      <xdr:rowOff>0</xdr:rowOff>
    </xdr:to>
    <xdr:sp>
      <xdr:nvSpPr>
        <xdr:cNvPr id="1" name="Line 1"/>
        <xdr:cNvSpPr>
          <a:spLocks/>
        </xdr:cNvSpPr>
      </xdr:nvSpPr>
      <xdr:spPr>
        <a:xfrm rot="5400000">
          <a:off x="6257925" y="186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113</xdr:row>
      <xdr:rowOff>0</xdr:rowOff>
    </xdr:from>
    <xdr:to>
      <xdr:col>0</xdr:col>
      <xdr:colOff>933450</xdr:colOff>
      <xdr:row>113</xdr:row>
      <xdr:rowOff>0</xdr:rowOff>
    </xdr:to>
    <xdr:sp>
      <xdr:nvSpPr>
        <xdr:cNvPr id="2" name="Line 2"/>
        <xdr:cNvSpPr>
          <a:spLocks/>
        </xdr:cNvSpPr>
      </xdr:nvSpPr>
      <xdr:spPr>
        <a:xfrm rot="5400000">
          <a:off x="914400" y="186975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113</xdr:row>
      <xdr:rowOff>0</xdr:rowOff>
    </xdr:from>
    <xdr:to>
      <xdr:col>1</xdr:col>
      <xdr:colOff>923925</xdr:colOff>
      <xdr:row>113</xdr:row>
      <xdr:rowOff>0</xdr:rowOff>
    </xdr:to>
    <xdr:sp>
      <xdr:nvSpPr>
        <xdr:cNvPr id="3" name="Line 3"/>
        <xdr:cNvSpPr>
          <a:spLocks/>
        </xdr:cNvSpPr>
      </xdr:nvSpPr>
      <xdr:spPr>
        <a:xfrm rot="5400000">
          <a:off x="1981200" y="186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1352550</xdr:colOff>
      <xdr:row>113</xdr:row>
      <xdr:rowOff>0</xdr:rowOff>
    </xdr:from>
    <xdr:to>
      <xdr:col>4</xdr:col>
      <xdr:colOff>1352550</xdr:colOff>
      <xdr:row>113</xdr:row>
      <xdr:rowOff>0</xdr:rowOff>
    </xdr:to>
    <xdr:sp>
      <xdr:nvSpPr>
        <xdr:cNvPr id="4" name="Line 4"/>
        <xdr:cNvSpPr>
          <a:spLocks/>
        </xdr:cNvSpPr>
      </xdr:nvSpPr>
      <xdr:spPr>
        <a:xfrm rot="16200000" flipH="1">
          <a:off x="6257925" y="186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113</xdr:row>
      <xdr:rowOff>0</xdr:rowOff>
    </xdr:from>
    <xdr:to>
      <xdr:col>1</xdr:col>
      <xdr:colOff>923925</xdr:colOff>
      <xdr:row>113</xdr:row>
      <xdr:rowOff>0</xdr:rowOff>
    </xdr:to>
    <xdr:sp>
      <xdr:nvSpPr>
        <xdr:cNvPr id="5" name="Line 5"/>
        <xdr:cNvSpPr>
          <a:spLocks/>
        </xdr:cNvSpPr>
      </xdr:nvSpPr>
      <xdr:spPr>
        <a:xfrm rot="16200000" flipH="1">
          <a:off x="1981200" y="186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115</xdr:row>
      <xdr:rowOff>0</xdr:rowOff>
    </xdr:from>
    <xdr:to>
      <xdr:col>1</xdr:col>
      <xdr:colOff>923925</xdr:colOff>
      <xdr:row>115</xdr:row>
      <xdr:rowOff>0</xdr:rowOff>
    </xdr:to>
    <xdr:sp>
      <xdr:nvSpPr>
        <xdr:cNvPr id="6" name="Line 6"/>
        <xdr:cNvSpPr>
          <a:spLocks/>
        </xdr:cNvSpPr>
      </xdr:nvSpPr>
      <xdr:spPr>
        <a:xfrm rot="5400000">
          <a:off x="198120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1352550</xdr:colOff>
      <xdr:row>115</xdr:row>
      <xdr:rowOff>0</xdr:rowOff>
    </xdr:from>
    <xdr:to>
      <xdr:col>4</xdr:col>
      <xdr:colOff>1352550</xdr:colOff>
      <xdr:row>115</xdr:row>
      <xdr:rowOff>0</xdr:rowOff>
    </xdr:to>
    <xdr:sp>
      <xdr:nvSpPr>
        <xdr:cNvPr id="7" name="Line 7"/>
        <xdr:cNvSpPr>
          <a:spLocks/>
        </xdr:cNvSpPr>
      </xdr:nvSpPr>
      <xdr:spPr>
        <a:xfrm rot="5400000">
          <a:off x="6257925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1352550</xdr:colOff>
      <xdr:row>115</xdr:row>
      <xdr:rowOff>0</xdr:rowOff>
    </xdr:from>
    <xdr:to>
      <xdr:col>4</xdr:col>
      <xdr:colOff>1352550</xdr:colOff>
      <xdr:row>115</xdr:row>
      <xdr:rowOff>0</xdr:rowOff>
    </xdr:to>
    <xdr:sp>
      <xdr:nvSpPr>
        <xdr:cNvPr id="8" name="Line 8"/>
        <xdr:cNvSpPr>
          <a:spLocks/>
        </xdr:cNvSpPr>
      </xdr:nvSpPr>
      <xdr:spPr>
        <a:xfrm rot="16200000" flipH="1">
          <a:off x="6257925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115</xdr:row>
      <xdr:rowOff>0</xdr:rowOff>
    </xdr:from>
    <xdr:to>
      <xdr:col>1</xdr:col>
      <xdr:colOff>923925</xdr:colOff>
      <xdr:row>115</xdr:row>
      <xdr:rowOff>0</xdr:rowOff>
    </xdr:to>
    <xdr:sp>
      <xdr:nvSpPr>
        <xdr:cNvPr id="9" name="Line 9"/>
        <xdr:cNvSpPr>
          <a:spLocks/>
        </xdr:cNvSpPr>
      </xdr:nvSpPr>
      <xdr:spPr>
        <a:xfrm rot="16200000" flipH="1">
          <a:off x="198120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113</xdr:row>
      <xdr:rowOff>0</xdr:rowOff>
    </xdr:from>
    <xdr:to>
      <xdr:col>0</xdr:col>
      <xdr:colOff>933450</xdr:colOff>
      <xdr:row>113</xdr:row>
      <xdr:rowOff>0</xdr:rowOff>
    </xdr:to>
    <xdr:sp>
      <xdr:nvSpPr>
        <xdr:cNvPr id="10" name="Line 10"/>
        <xdr:cNvSpPr>
          <a:spLocks/>
        </xdr:cNvSpPr>
      </xdr:nvSpPr>
      <xdr:spPr>
        <a:xfrm rot="5400000">
          <a:off x="914400" y="186975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134</xdr:row>
      <xdr:rowOff>0</xdr:rowOff>
    </xdr:from>
    <xdr:to>
      <xdr:col>1</xdr:col>
      <xdr:colOff>923925</xdr:colOff>
      <xdr:row>134</xdr:row>
      <xdr:rowOff>0</xdr:rowOff>
    </xdr:to>
    <xdr:sp>
      <xdr:nvSpPr>
        <xdr:cNvPr id="11" name="Line 11"/>
        <xdr:cNvSpPr>
          <a:spLocks/>
        </xdr:cNvSpPr>
      </xdr:nvSpPr>
      <xdr:spPr>
        <a:xfrm rot="5400000">
          <a:off x="1981200" y="2210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1352550</xdr:colOff>
      <xdr:row>134</xdr:row>
      <xdr:rowOff>0</xdr:rowOff>
    </xdr:from>
    <xdr:to>
      <xdr:col>4</xdr:col>
      <xdr:colOff>1352550</xdr:colOff>
      <xdr:row>134</xdr:row>
      <xdr:rowOff>0</xdr:rowOff>
    </xdr:to>
    <xdr:sp>
      <xdr:nvSpPr>
        <xdr:cNvPr id="12" name="Line 12"/>
        <xdr:cNvSpPr>
          <a:spLocks/>
        </xdr:cNvSpPr>
      </xdr:nvSpPr>
      <xdr:spPr>
        <a:xfrm rot="5400000">
          <a:off x="6257925" y="2210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1352550</xdr:colOff>
      <xdr:row>134</xdr:row>
      <xdr:rowOff>0</xdr:rowOff>
    </xdr:from>
    <xdr:to>
      <xdr:col>4</xdr:col>
      <xdr:colOff>1352550</xdr:colOff>
      <xdr:row>134</xdr:row>
      <xdr:rowOff>0</xdr:rowOff>
    </xdr:to>
    <xdr:sp>
      <xdr:nvSpPr>
        <xdr:cNvPr id="13" name="Line 13"/>
        <xdr:cNvSpPr>
          <a:spLocks/>
        </xdr:cNvSpPr>
      </xdr:nvSpPr>
      <xdr:spPr>
        <a:xfrm rot="16200000" flipH="1">
          <a:off x="6257925" y="2210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134</xdr:row>
      <xdr:rowOff>0</xdr:rowOff>
    </xdr:from>
    <xdr:to>
      <xdr:col>1</xdr:col>
      <xdr:colOff>923925</xdr:colOff>
      <xdr:row>134</xdr:row>
      <xdr:rowOff>0</xdr:rowOff>
    </xdr:to>
    <xdr:sp>
      <xdr:nvSpPr>
        <xdr:cNvPr id="14" name="Line 14"/>
        <xdr:cNvSpPr>
          <a:spLocks/>
        </xdr:cNvSpPr>
      </xdr:nvSpPr>
      <xdr:spPr>
        <a:xfrm rot="16200000" flipH="1">
          <a:off x="1981200" y="2210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114</xdr:row>
      <xdr:rowOff>161925</xdr:rowOff>
    </xdr:from>
    <xdr:to>
      <xdr:col>0</xdr:col>
      <xdr:colOff>904875</xdr:colOff>
      <xdr:row>114</xdr:row>
      <xdr:rowOff>161925</xdr:rowOff>
    </xdr:to>
    <xdr:sp>
      <xdr:nvSpPr>
        <xdr:cNvPr id="15" name="Line 15"/>
        <xdr:cNvSpPr>
          <a:spLocks/>
        </xdr:cNvSpPr>
      </xdr:nvSpPr>
      <xdr:spPr>
        <a:xfrm rot="5400000">
          <a:off x="895350" y="19021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114</xdr:row>
      <xdr:rowOff>161925</xdr:rowOff>
    </xdr:from>
    <xdr:to>
      <xdr:col>1</xdr:col>
      <xdr:colOff>923925</xdr:colOff>
      <xdr:row>114</xdr:row>
      <xdr:rowOff>161925</xdr:rowOff>
    </xdr:to>
    <xdr:sp>
      <xdr:nvSpPr>
        <xdr:cNvPr id="16" name="Line 16"/>
        <xdr:cNvSpPr>
          <a:spLocks/>
        </xdr:cNvSpPr>
      </xdr:nvSpPr>
      <xdr:spPr>
        <a:xfrm rot="16200000" flipH="1">
          <a:off x="198120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1352550</xdr:colOff>
      <xdr:row>114</xdr:row>
      <xdr:rowOff>161925</xdr:rowOff>
    </xdr:from>
    <xdr:to>
      <xdr:col>4</xdr:col>
      <xdr:colOff>1352550</xdr:colOff>
      <xdr:row>114</xdr:row>
      <xdr:rowOff>161925</xdr:rowOff>
    </xdr:to>
    <xdr:sp>
      <xdr:nvSpPr>
        <xdr:cNvPr id="17" name="Line 17"/>
        <xdr:cNvSpPr>
          <a:spLocks/>
        </xdr:cNvSpPr>
      </xdr:nvSpPr>
      <xdr:spPr>
        <a:xfrm rot="16200000" flipH="1">
          <a:off x="6257925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115</xdr:row>
      <xdr:rowOff>0</xdr:rowOff>
    </xdr:from>
    <xdr:to>
      <xdr:col>1</xdr:col>
      <xdr:colOff>923925</xdr:colOff>
      <xdr:row>115</xdr:row>
      <xdr:rowOff>0</xdr:rowOff>
    </xdr:to>
    <xdr:sp>
      <xdr:nvSpPr>
        <xdr:cNvPr id="18" name="Line 18"/>
        <xdr:cNvSpPr>
          <a:spLocks/>
        </xdr:cNvSpPr>
      </xdr:nvSpPr>
      <xdr:spPr>
        <a:xfrm>
          <a:off x="198120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1352550</xdr:colOff>
      <xdr:row>115</xdr:row>
      <xdr:rowOff>0</xdr:rowOff>
    </xdr:from>
    <xdr:to>
      <xdr:col>4</xdr:col>
      <xdr:colOff>1352550</xdr:colOff>
      <xdr:row>115</xdr:row>
      <xdr:rowOff>0</xdr:rowOff>
    </xdr:to>
    <xdr:sp>
      <xdr:nvSpPr>
        <xdr:cNvPr id="19" name="Line 19"/>
        <xdr:cNvSpPr>
          <a:spLocks/>
        </xdr:cNvSpPr>
      </xdr:nvSpPr>
      <xdr:spPr>
        <a:xfrm>
          <a:off x="6257925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115</xdr:row>
      <xdr:rowOff>0</xdr:rowOff>
    </xdr:from>
    <xdr:to>
      <xdr:col>0</xdr:col>
      <xdr:colOff>895350</xdr:colOff>
      <xdr:row>115</xdr:row>
      <xdr:rowOff>0</xdr:rowOff>
    </xdr:to>
    <xdr:sp>
      <xdr:nvSpPr>
        <xdr:cNvPr id="20" name="Line 20"/>
        <xdr:cNvSpPr>
          <a:spLocks/>
        </xdr:cNvSpPr>
      </xdr:nvSpPr>
      <xdr:spPr>
        <a:xfrm>
          <a:off x="8953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1352550</xdr:colOff>
      <xdr:row>13</xdr:row>
      <xdr:rowOff>0</xdr:rowOff>
    </xdr:from>
    <xdr:to>
      <xdr:col>4</xdr:col>
      <xdr:colOff>1352550</xdr:colOff>
      <xdr:row>52</xdr:row>
      <xdr:rowOff>133350</xdr:rowOff>
    </xdr:to>
    <xdr:sp>
      <xdr:nvSpPr>
        <xdr:cNvPr id="21" name="Line 21"/>
        <xdr:cNvSpPr>
          <a:spLocks/>
        </xdr:cNvSpPr>
      </xdr:nvSpPr>
      <xdr:spPr>
        <a:xfrm rot="5400000">
          <a:off x="6257925" y="2305050"/>
          <a:ext cx="0" cy="650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819150</xdr:colOff>
      <xdr:row>12</xdr:row>
      <xdr:rowOff>161925</xdr:rowOff>
    </xdr:from>
    <xdr:to>
      <xdr:col>0</xdr:col>
      <xdr:colOff>828675</xdr:colOff>
      <xdr:row>25</xdr:row>
      <xdr:rowOff>0</xdr:rowOff>
    </xdr:to>
    <xdr:sp>
      <xdr:nvSpPr>
        <xdr:cNvPr id="22" name="Line 22"/>
        <xdr:cNvSpPr>
          <a:spLocks/>
        </xdr:cNvSpPr>
      </xdr:nvSpPr>
      <xdr:spPr>
        <a:xfrm rot="5400000">
          <a:off x="819150" y="2295525"/>
          <a:ext cx="9525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142875</xdr:rowOff>
    </xdr:from>
    <xdr:to>
      <xdr:col>1</xdr:col>
      <xdr:colOff>923925</xdr:colOff>
      <xdr:row>52</xdr:row>
      <xdr:rowOff>104775</xdr:rowOff>
    </xdr:to>
    <xdr:sp>
      <xdr:nvSpPr>
        <xdr:cNvPr id="23" name="Line 23"/>
        <xdr:cNvSpPr>
          <a:spLocks/>
        </xdr:cNvSpPr>
      </xdr:nvSpPr>
      <xdr:spPr>
        <a:xfrm rot="5400000">
          <a:off x="1981200" y="2276475"/>
          <a:ext cx="0" cy="650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1352550</xdr:colOff>
      <xdr:row>61</xdr:row>
      <xdr:rowOff>28575</xdr:rowOff>
    </xdr:from>
    <xdr:to>
      <xdr:col>4</xdr:col>
      <xdr:colOff>1352550</xdr:colOff>
      <xdr:row>108</xdr:row>
      <xdr:rowOff>161925</xdr:rowOff>
    </xdr:to>
    <xdr:sp>
      <xdr:nvSpPr>
        <xdr:cNvPr id="24" name="Line 24"/>
        <xdr:cNvSpPr>
          <a:spLocks/>
        </xdr:cNvSpPr>
      </xdr:nvSpPr>
      <xdr:spPr>
        <a:xfrm rot="16200000" flipH="1">
          <a:off x="6257925" y="10210800"/>
          <a:ext cx="0" cy="782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60</xdr:row>
      <xdr:rowOff>161925</xdr:rowOff>
    </xdr:from>
    <xdr:to>
      <xdr:col>1</xdr:col>
      <xdr:colOff>923925</xdr:colOff>
      <xdr:row>108</xdr:row>
      <xdr:rowOff>123825</xdr:rowOff>
    </xdr:to>
    <xdr:sp>
      <xdr:nvSpPr>
        <xdr:cNvPr id="25" name="Line 25"/>
        <xdr:cNvSpPr>
          <a:spLocks/>
        </xdr:cNvSpPr>
      </xdr:nvSpPr>
      <xdr:spPr>
        <a:xfrm rot="16200000" flipH="1">
          <a:off x="1981200" y="10172700"/>
          <a:ext cx="0" cy="782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61</xdr:row>
      <xdr:rowOff>9525</xdr:rowOff>
    </xdr:from>
    <xdr:to>
      <xdr:col>0</xdr:col>
      <xdr:colOff>933450</xdr:colOff>
      <xdr:row>84</xdr:row>
      <xdr:rowOff>161925</xdr:rowOff>
    </xdr:to>
    <xdr:sp>
      <xdr:nvSpPr>
        <xdr:cNvPr id="26" name="Line 26"/>
        <xdr:cNvSpPr>
          <a:spLocks/>
        </xdr:cNvSpPr>
      </xdr:nvSpPr>
      <xdr:spPr>
        <a:xfrm rot="5400000">
          <a:off x="914400" y="10191750"/>
          <a:ext cx="19050" cy="389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7</xdr:row>
      <xdr:rowOff>171450</xdr:rowOff>
    </xdr:from>
    <xdr:to>
      <xdr:col>2</xdr:col>
      <xdr:colOff>1009650</xdr:colOff>
      <xdr:row>36</xdr:row>
      <xdr:rowOff>161925</xdr:rowOff>
    </xdr:to>
    <xdr:sp>
      <xdr:nvSpPr>
        <xdr:cNvPr id="1" name="Line 1"/>
        <xdr:cNvSpPr>
          <a:spLocks/>
        </xdr:cNvSpPr>
      </xdr:nvSpPr>
      <xdr:spPr>
        <a:xfrm rot="5400000">
          <a:off x="4924425" y="1314450"/>
          <a:ext cx="0" cy="470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952500</xdr:colOff>
      <xdr:row>8</xdr:row>
      <xdr:rowOff>28575</xdr:rowOff>
    </xdr:from>
    <xdr:to>
      <xdr:col>3</xdr:col>
      <xdr:colOff>952500</xdr:colOff>
      <xdr:row>37</xdr:row>
      <xdr:rowOff>47625</xdr:rowOff>
    </xdr:to>
    <xdr:sp>
      <xdr:nvSpPr>
        <xdr:cNvPr id="2" name="Line 2"/>
        <xdr:cNvSpPr>
          <a:spLocks/>
        </xdr:cNvSpPr>
      </xdr:nvSpPr>
      <xdr:spPr>
        <a:xfrm rot="16200000" flipH="1">
          <a:off x="5876925" y="1343025"/>
          <a:ext cx="0" cy="473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285750</xdr:rowOff>
    </xdr:from>
    <xdr:to>
      <xdr:col>6</xdr:col>
      <xdr:colOff>0</xdr:colOff>
      <xdr:row>25</xdr:row>
      <xdr:rowOff>285750</xdr:rowOff>
    </xdr:to>
    <xdr:sp>
      <xdr:nvSpPr>
        <xdr:cNvPr id="1" name="ตัวเชื่อมต่อตรง 55"/>
        <xdr:cNvSpPr>
          <a:spLocks/>
        </xdr:cNvSpPr>
      </xdr:nvSpPr>
      <xdr:spPr>
        <a:xfrm>
          <a:off x="0" y="7715250"/>
          <a:ext cx="5724525" cy="0"/>
        </a:xfrm>
        <a:prstGeom prst="line">
          <a:avLst/>
        </a:prstGeom>
        <a:noFill/>
        <a:ln w="19050" cmpd="sng">
          <a:solidFill>
            <a:srgbClr val="1E1C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view="pageBreakPreview" zoomScaleSheetLayoutView="100" workbookViewId="0" topLeftCell="A1">
      <selection activeCell="C68" sqref="C68"/>
    </sheetView>
  </sheetViews>
  <sheetFormatPr defaultColWidth="9.140625" defaultRowHeight="12.75"/>
  <cols>
    <col min="1" max="1" width="44.421875" style="0" customWidth="1"/>
    <col min="2" max="2" width="17.57421875" style="0" customWidth="1"/>
    <col min="3" max="3" width="15.28125" style="0" customWidth="1"/>
    <col min="4" max="4" width="6.140625" style="0" customWidth="1"/>
    <col min="5" max="5" width="14.7109375" style="0" customWidth="1"/>
  </cols>
  <sheetData>
    <row r="1" spans="1:10" ht="14.25">
      <c r="A1" s="348"/>
      <c r="B1" s="348"/>
      <c r="C1" s="348"/>
      <c r="D1" s="348"/>
      <c r="E1" s="348"/>
      <c r="F1" s="348"/>
      <c r="G1" s="348"/>
      <c r="H1" s="348"/>
      <c r="I1" s="348"/>
      <c r="J1" s="348"/>
    </row>
    <row r="2" spans="1:10" ht="15">
      <c r="A2" s="349" t="s">
        <v>275</v>
      </c>
      <c r="B2" s="349"/>
      <c r="C2" s="349"/>
      <c r="D2" s="349"/>
      <c r="E2" s="349"/>
      <c r="F2" s="349"/>
      <c r="G2" s="349"/>
      <c r="H2" s="349"/>
      <c r="I2" s="349"/>
      <c r="J2" s="349"/>
    </row>
    <row r="3" spans="1:10" ht="15">
      <c r="A3" s="349" t="s">
        <v>276</v>
      </c>
      <c r="B3" s="349"/>
      <c r="C3" s="349"/>
      <c r="D3" s="349"/>
      <c r="E3" s="349"/>
      <c r="F3" s="349"/>
      <c r="G3" s="349"/>
      <c r="H3" s="349"/>
      <c r="I3" s="349"/>
      <c r="J3" s="349"/>
    </row>
    <row r="4" spans="1:10" ht="15">
      <c r="A4" s="349" t="s">
        <v>337</v>
      </c>
      <c r="B4" s="349"/>
      <c r="C4" s="349"/>
      <c r="D4" s="349"/>
      <c r="E4" s="349"/>
      <c r="F4" s="349"/>
      <c r="G4" s="349"/>
      <c r="H4" s="349"/>
      <c r="I4" s="349"/>
      <c r="J4" s="349"/>
    </row>
    <row r="5" spans="1:10" ht="15">
      <c r="A5" s="349" t="s">
        <v>338</v>
      </c>
      <c r="B5" s="349"/>
      <c r="C5" s="349"/>
      <c r="D5" s="349"/>
      <c r="E5" s="349"/>
      <c r="F5" s="349"/>
      <c r="G5" s="349"/>
      <c r="H5" s="349"/>
      <c r="I5" s="349"/>
      <c r="J5" s="349"/>
    </row>
    <row r="6" spans="1:10" ht="14.25">
      <c r="A6" s="350" t="s">
        <v>277</v>
      </c>
      <c r="B6" s="350" t="s">
        <v>0</v>
      </c>
      <c r="C6" s="351" t="s">
        <v>1</v>
      </c>
      <c r="D6" s="352" t="s">
        <v>45</v>
      </c>
      <c r="E6" s="352" t="s">
        <v>3</v>
      </c>
      <c r="F6" s="348"/>
      <c r="G6" s="348"/>
      <c r="H6" s="348"/>
      <c r="I6" s="348"/>
      <c r="J6" s="348"/>
    </row>
    <row r="7" spans="1:10" ht="14.25">
      <c r="A7" s="353"/>
      <c r="B7" s="353"/>
      <c r="C7" s="354"/>
      <c r="D7" s="355" t="s">
        <v>43</v>
      </c>
      <c r="E7" s="355" t="s">
        <v>5</v>
      </c>
      <c r="F7" s="348"/>
      <c r="G7" s="348"/>
      <c r="H7" s="348"/>
      <c r="I7" s="348"/>
      <c r="J7" s="348"/>
    </row>
    <row r="8" spans="1:10" ht="15">
      <c r="A8" s="356" t="s">
        <v>7</v>
      </c>
      <c r="B8" s="357"/>
      <c r="C8" s="358"/>
      <c r="D8" s="359"/>
      <c r="E8" s="359"/>
      <c r="F8" s="348"/>
      <c r="G8" s="348"/>
      <c r="H8" s="348"/>
      <c r="I8" s="348"/>
      <c r="J8" s="348"/>
    </row>
    <row r="9" spans="1:10" ht="15">
      <c r="A9" s="360" t="s">
        <v>278</v>
      </c>
      <c r="B9" s="361"/>
      <c r="C9" s="348"/>
      <c r="D9" s="361"/>
      <c r="E9" s="361"/>
      <c r="F9" s="348"/>
      <c r="G9" s="348"/>
      <c r="H9" s="348"/>
      <c r="I9" s="348"/>
      <c r="J9" s="348"/>
    </row>
    <row r="10" spans="1:10" ht="14.25">
      <c r="A10" s="361" t="s">
        <v>279</v>
      </c>
      <c r="B10" s="362">
        <v>82000</v>
      </c>
      <c r="C10" s="363">
        <v>77410.42</v>
      </c>
      <c r="D10" s="359" t="s">
        <v>43</v>
      </c>
      <c r="E10" s="362">
        <v>4589.58</v>
      </c>
      <c r="F10" s="348"/>
      <c r="G10" s="348"/>
      <c r="H10" s="348"/>
      <c r="I10" s="348"/>
      <c r="J10" s="348"/>
    </row>
    <row r="11" spans="1:10" ht="14.25">
      <c r="A11" s="361" t="s">
        <v>280</v>
      </c>
      <c r="B11" s="362">
        <v>107000</v>
      </c>
      <c r="C11" s="363">
        <v>101941</v>
      </c>
      <c r="D11" s="359" t="s">
        <v>43</v>
      </c>
      <c r="E11" s="362">
        <v>5059</v>
      </c>
      <c r="F11" s="348"/>
      <c r="G11" s="348"/>
      <c r="H11" s="348"/>
      <c r="I11" s="348"/>
      <c r="J11" s="348"/>
    </row>
    <row r="12" spans="1:10" ht="14.25">
      <c r="A12" s="361" t="s">
        <v>281</v>
      </c>
      <c r="B12" s="362">
        <v>62000</v>
      </c>
      <c r="C12" s="363">
        <v>62370</v>
      </c>
      <c r="D12" s="359" t="s">
        <v>45</v>
      </c>
      <c r="E12" s="362">
        <v>370</v>
      </c>
      <c r="F12" s="348"/>
      <c r="G12" s="348"/>
      <c r="H12" s="348"/>
      <c r="I12" s="348"/>
      <c r="J12" s="348"/>
    </row>
    <row r="13" spans="1:10" ht="15">
      <c r="A13" s="364" t="s">
        <v>282</v>
      </c>
      <c r="B13" s="365">
        <f>SUM(B10:B12)</f>
        <v>251000</v>
      </c>
      <c r="C13" s="366">
        <f>SUM(C10:C12)</f>
        <v>241721.41999999998</v>
      </c>
      <c r="D13" s="367" t="s">
        <v>43</v>
      </c>
      <c r="E13" s="365">
        <v>9278.58</v>
      </c>
      <c r="F13" s="348"/>
      <c r="G13" s="348"/>
      <c r="H13" s="348"/>
      <c r="I13" s="348"/>
      <c r="J13" s="348"/>
    </row>
    <row r="14" spans="1:10" ht="15">
      <c r="A14" s="360" t="s">
        <v>283</v>
      </c>
      <c r="B14" s="361"/>
      <c r="C14" s="348"/>
      <c r="D14" s="361"/>
      <c r="E14" s="361"/>
      <c r="F14" s="348"/>
      <c r="G14" s="348"/>
      <c r="H14" s="348"/>
      <c r="I14" s="348"/>
      <c r="J14" s="348"/>
    </row>
    <row r="15" spans="1:10" ht="14.25">
      <c r="A15" s="361" t="s">
        <v>340</v>
      </c>
      <c r="B15" s="361"/>
      <c r="C15" s="363">
        <v>550</v>
      </c>
      <c r="D15" s="359" t="s">
        <v>45</v>
      </c>
      <c r="E15" s="362">
        <v>500</v>
      </c>
      <c r="F15" s="348"/>
      <c r="G15" s="348"/>
      <c r="H15" s="348"/>
      <c r="I15" s="348"/>
      <c r="J15" s="348"/>
    </row>
    <row r="16" spans="1:10" ht="14.25">
      <c r="A16" s="361" t="s">
        <v>339</v>
      </c>
      <c r="B16" s="362">
        <v>20000</v>
      </c>
      <c r="C16" s="368">
        <v>18570</v>
      </c>
      <c r="D16" s="359" t="s">
        <v>43</v>
      </c>
      <c r="E16" s="362">
        <v>1430</v>
      </c>
      <c r="F16" s="348"/>
      <c r="G16" s="348"/>
      <c r="H16" s="348"/>
      <c r="I16" s="348"/>
      <c r="J16" s="348"/>
    </row>
    <row r="17" spans="1:10" ht="14.25">
      <c r="A17" s="361" t="s">
        <v>284</v>
      </c>
      <c r="B17" s="362">
        <v>10000</v>
      </c>
      <c r="C17" s="368">
        <v>4000</v>
      </c>
      <c r="D17" s="359" t="s">
        <v>43</v>
      </c>
      <c r="E17" s="362">
        <v>6000</v>
      </c>
      <c r="F17" s="348"/>
      <c r="G17" s="348"/>
      <c r="H17" s="348"/>
      <c r="I17" s="348"/>
      <c r="J17" s="348"/>
    </row>
    <row r="18" spans="1:10" ht="14.25">
      <c r="A18" s="361" t="s">
        <v>285</v>
      </c>
      <c r="B18" s="362">
        <v>2000</v>
      </c>
      <c r="C18" s="369" t="s">
        <v>43</v>
      </c>
      <c r="D18" s="359" t="s">
        <v>43</v>
      </c>
      <c r="E18" s="362">
        <v>2000</v>
      </c>
      <c r="F18" s="348"/>
      <c r="G18" s="348"/>
      <c r="H18" s="348"/>
      <c r="I18" s="348"/>
      <c r="J18" s="348"/>
    </row>
    <row r="19" spans="1:10" ht="14.25">
      <c r="A19" s="361" t="s">
        <v>286</v>
      </c>
      <c r="B19" s="370">
        <v>10000</v>
      </c>
      <c r="C19" s="368">
        <v>2201</v>
      </c>
      <c r="D19" s="355" t="s">
        <v>43</v>
      </c>
      <c r="E19" s="362">
        <v>7799</v>
      </c>
      <c r="F19" s="348"/>
      <c r="G19" s="348"/>
      <c r="H19" s="348"/>
      <c r="I19" s="348"/>
      <c r="J19" s="348"/>
    </row>
    <row r="20" spans="1:10" ht="15">
      <c r="A20" s="364" t="s">
        <v>287</v>
      </c>
      <c r="B20" s="365">
        <f>SUM(B16:B19)</f>
        <v>42000</v>
      </c>
      <c r="C20" s="371">
        <f>SUM(C15:C19)</f>
        <v>25321</v>
      </c>
      <c r="D20" s="367" t="s">
        <v>43</v>
      </c>
      <c r="E20" s="372">
        <v>16729</v>
      </c>
      <c r="F20" s="348"/>
      <c r="G20" s="348"/>
      <c r="H20" s="348"/>
      <c r="I20" s="348"/>
      <c r="J20" s="348"/>
    </row>
    <row r="21" spans="1:10" ht="15">
      <c r="A21" s="360" t="s">
        <v>288</v>
      </c>
      <c r="B21" s="361"/>
      <c r="C21" s="348"/>
      <c r="D21" s="361"/>
      <c r="E21" s="361"/>
      <c r="F21" s="348"/>
      <c r="G21" s="348"/>
      <c r="H21" s="348"/>
      <c r="I21" s="348"/>
      <c r="J21" s="348"/>
    </row>
    <row r="22" spans="1:10" ht="14.25">
      <c r="A22" s="361" t="s">
        <v>289</v>
      </c>
      <c r="B22" s="362">
        <v>30000</v>
      </c>
      <c r="C22" s="373">
        <v>63144.71</v>
      </c>
      <c r="D22" s="359" t="s">
        <v>45</v>
      </c>
      <c r="E22" s="362">
        <v>33144.71</v>
      </c>
      <c r="F22" s="348"/>
      <c r="G22" s="348"/>
      <c r="H22" s="348"/>
      <c r="I22" s="348"/>
      <c r="J22" s="348"/>
    </row>
    <row r="23" spans="1:10" ht="15">
      <c r="A23" s="364" t="s">
        <v>290</v>
      </c>
      <c r="B23" s="365">
        <f>SUM(B22)</f>
        <v>30000</v>
      </c>
      <c r="C23" s="366">
        <f>SUM(C22)</f>
        <v>63144.71</v>
      </c>
      <c r="D23" s="367" t="s">
        <v>45</v>
      </c>
      <c r="E23" s="365">
        <f>SUM(E22)</f>
        <v>33144.71</v>
      </c>
      <c r="F23" s="348"/>
      <c r="G23" s="348"/>
      <c r="H23" s="348"/>
      <c r="I23" s="348"/>
      <c r="J23" s="348"/>
    </row>
    <row r="24" spans="1:10" ht="15">
      <c r="A24" s="360" t="s">
        <v>291</v>
      </c>
      <c r="B24" s="361"/>
      <c r="C24" s="348"/>
      <c r="D24" s="361"/>
      <c r="E24" s="361"/>
      <c r="F24" s="348"/>
      <c r="G24" s="348"/>
      <c r="H24" s="348"/>
      <c r="I24" s="348"/>
      <c r="J24" s="348"/>
    </row>
    <row r="25" spans="1:10" ht="14.25">
      <c r="A25" s="361" t="s">
        <v>292</v>
      </c>
      <c r="B25" s="362">
        <v>50000</v>
      </c>
      <c r="C25" s="363">
        <v>64100</v>
      </c>
      <c r="D25" s="359" t="s">
        <v>45</v>
      </c>
      <c r="E25" s="362">
        <v>14100</v>
      </c>
      <c r="F25" s="348"/>
      <c r="G25" s="348"/>
      <c r="H25" s="348"/>
      <c r="I25" s="348"/>
      <c r="J25" s="348"/>
    </row>
    <row r="26" spans="1:10" ht="14.25">
      <c r="A26" s="361" t="s">
        <v>293</v>
      </c>
      <c r="B26" s="362">
        <v>40800</v>
      </c>
      <c r="C26" s="363">
        <v>177117.83</v>
      </c>
      <c r="D26" s="359" t="s">
        <v>45</v>
      </c>
      <c r="E26" s="362">
        <v>136317.83</v>
      </c>
      <c r="F26" s="348"/>
      <c r="G26" s="348"/>
      <c r="H26" s="348"/>
      <c r="I26" s="348"/>
      <c r="J26" s="348"/>
    </row>
    <row r="27" spans="1:10" ht="14.25">
      <c r="A27" s="361" t="s">
        <v>294</v>
      </c>
      <c r="B27" s="370">
        <v>200</v>
      </c>
      <c r="C27" s="374" t="s">
        <v>43</v>
      </c>
      <c r="D27" s="355" t="s">
        <v>43</v>
      </c>
      <c r="E27" s="370">
        <v>200</v>
      </c>
      <c r="F27" s="348"/>
      <c r="G27" s="348"/>
      <c r="H27" s="348"/>
      <c r="I27" s="348"/>
      <c r="J27" s="348"/>
    </row>
    <row r="28" spans="1:10" ht="15">
      <c r="A28" s="364" t="s">
        <v>295</v>
      </c>
      <c r="B28" s="365">
        <f>SUM(B25:B27)</f>
        <v>91000</v>
      </c>
      <c r="C28" s="366">
        <f>SUM(C25:C27)</f>
        <v>241217.83</v>
      </c>
      <c r="D28" s="367" t="s">
        <v>45</v>
      </c>
      <c r="E28" s="365">
        <v>150217.83</v>
      </c>
      <c r="F28" s="348"/>
      <c r="G28" s="348"/>
      <c r="H28" s="348"/>
      <c r="I28" s="348"/>
      <c r="J28" s="348"/>
    </row>
    <row r="29" spans="1:10" ht="15">
      <c r="A29" s="360" t="s">
        <v>296</v>
      </c>
      <c r="B29" s="361"/>
      <c r="C29" s="348"/>
      <c r="D29" s="361"/>
      <c r="E29" s="361"/>
      <c r="F29" s="348"/>
      <c r="G29" s="348"/>
      <c r="H29" s="348"/>
      <c r="I29" s="348"/>
      <c r="J29" s="348"/>
    </row>
    <row r="30" spans="1:10" ht="14.25">
      <c r="A30" s="361" t="s">
        <v>297</v>
      </c>
      <c r="B30" s="362">
        <v>600000</v>
      </c>
      <c r="C30" s="373">
        <v>661050.32</v>
      </c>
      <c r="D30" s="359" t="s">
        <v>45</v>
      </c>
      <c r="E30" s="362">
        <v>61050.32</v>
      </c>
      <c r="F30" s="348"/>
      <c r="G30" s="348"/>
      <c r="H30" s="348"/>
      <c r="I30" s="348"/>
      <c r="J30" s="348"/>
    </row>
    <row r="31" spans="1:10" ht="14.25">
      <c r="A31" s="361" t="s">
        <v>298</v>
      </c>
      <c r="B31" s="362">
        <v>1640000</v>
      </c>
      <c r="C31" s="373">
        <v>1592249.55</v>
      </c>
      <c r="D31" s="359" t="s">
        <v>43</v>
      </c>
      <c r="E31" s="362">
        <v>47750.45</v>
      </c>
      <c r="F31" s="348"/>
      <c r="G31" s="348"/>
      <c r="H31" s="348"/>
      <c r="I31" s="348"/>
      <c r="J31" s="348"/>
    </row>
    <row r="32" spans="1:10" ht="14.25">
      <c r="A32" s="361" t="s">
        <v>299</v>
      </c>
      <c r="B32" s="362">
        <v>3700000</v>
      </c>
      <c r="C32" s="373">
        <v>4891353.63</v>
      </c>
      <c r="D32" s="359" t="s">
        <v>45</v>
      </c>
      <c r="E32" s="362">
        <v>1191353.63</v>
      </c>
      <c r="F32" s="348"/>
      <c r="G32" s="348"/>
      <c r="H32" s="348"/>
      <c r="I32" s="348"/>
      <c r="J32" s="348"/>
    </row>
    <row r="33" spans="1:10" ht="14.25">
      <c r="A33" s="361" t="s">
        <v>300</v>
      </c>
      <c r="B33" s="362">
        <v>1089000</v>
      </c>
      <c r="C33" s="373">
        <v>1253141</v>
      </c>
      <c r="D33" s="359" t="s">
        <v>45</v>
      </c>
      <c r="E33" s="362">
        <v>164141</v>
      </c>
      <c r="F33" s="348"/>
      <c r="G33" s="348"/>
      <c r="H33" s="348"/>
      <c r="I33" s="348"/>
      <c r="J33" s="348"/>
    </row>
    <row r="34" spans="1:10" ht="14.25">
      <c r="A34" s="361" t="s">
        <v>301</v>
      </c>
      <c r="B34" s="362">
        <v>15000</v>
      </c>
      <c r="C34" s="373">
        <v>59898.07</v>
      </c>
      <c r="D34" s="359" t="s">
        <v>45</v>
      </c>
      <c r="E34" s="362">
        <v>44898</v>
      </c>
      <c r="F34" s="348"/>
      <c r="G34" s="348"/>
      <c r="H34" s="348"/>
      <c r="I34" s="348"/>
      <c r="J34" s="348"/>
    </row>
    <row r="35" spans="1:10" ht="14.25">
      <c r="A35" s="361" t="s">
        <v>302</v>
      </c>
      <c r="B35" s="362">
        <v>12000</v>
      </c>
      <c r="C35" s="373">
        <v>40414.2</v>
      </c>
      <c r="D35" s="359" t="s">
        <v>45</v>
      </c>
      <c r="E35" s="362">
        <v>28414.2</v>
      </c>
      <c r="F35" s="348"/>
      <c r="G35" s="348"/>
      <c r="H35" s="348"/>
      <c r="I35" s="348"/>
      <c r="J35" s="348"/>
    </row>
    <row r="36" spans="1:10" ht="14.25">
      <c r="A36" s="361" t="s">
        <v>303</v>
      </c>
      <c r="B36" s="362">
        <v>30000</v>
      </c>
      <c r="C36" s="373">
        <v>36241.08</v>
      </c>
      <c r="D36" s="359" t="s">
        <v>45</v>
      </c>
      <c r="E36" s="362">
        <v>6241.08</v>
      </c>
      <c r="F36" s="348"/>
      <c r="G36" s="348"/>
      <c r="H36" s="348"/>
      <c r="I36" s="348"/>
      <c r="J36" s="348"/>
    </row>
    <row r="37" spans="1:10" ht="14.25">
      <c r="A37" s="361" t="s">
        <v>304</v>
      </c>
      <c r="B37" s="362">
        <v>800000</v>
      </c>
      <c r="C37" s="373">
        <v>1319113</v>
      </c>
      <c r="D37" s="359" t="s">
        <v>45</v>
      </c>
      <c r="E37" s="362">
        <v>519113</v>
      </c>
      <c r="F37" s="348"/>
      <c r="G37" s="348"/>
      <c r="H37" s="348"/>
      <c r="I37" s="348"/>
      <c r="J37" s="348"/>
    </row>
    <row r="38" spans="1:10" ht="14.25">
      <c r="A38" s="361" t="s">
        <v>341</v>
      </c>
      <c r="B38" s="370" t="s">
        <v>43</v>
      </c>
      <c r="C38" s="373">
        <v>510</v>
      </c>
      <c r="D38" s="359" t="s">
        <v>45</v>
      </c>
      <c r="E38" s="362">
        <v>510</v>
      </c>
      <c r="F38" s="348"/>
      <c r="G38" s="348"/>
      <c r="H38" s="348"/>
      <c r="I38" s="348"/>
      <c r="J38" s="348"/>
    </row>
    <row r="39" spans="1:10" ht="15">
      <c r="A39" s="375" t="s">
        <v>305</v>
      </c>
      <c r="B39" s="365">
        <f>SUM(B30:B37)</f>
        <v>7886000</v>
      </c>
      <c r="C39" s="371">
        <f>SUM(C30:C38)</f>
        <v>9853970.85</v>
      </c>
      <c r="D39" s="367" t="s">
        <v>43</v>
      </c>
      <c r="E39" s="365">
        <v>1967970.78</v>
      </c>
      <c r="F39" s="348"/>
      <c r="G39" s="348"/>
      <c r="H39" s="348"/>
      <c r="I39" s="348"/>
      <c r="J39" s="348"/>
    </row>
    <row r="40" spans="1:10" ht="15">
      <c r="A40" s="376" t="s">
        <v>306</v>
      </c>
      <c r="B40" s="361"/>
      <c r="C40" s="377"/>
      <c r="D40" s="361"/>
      <c r="E40" s="361"/>
      <c r="F40" s="348"/>
      <c r="G40" s="348"/>
      <c r="H40" s="348"/>
      <c r="I40" s="348"/>
      <c r="J40" s="348"/>
    </row>
    <row r="41" spans="1:10" ht="14.25">
      <c r="A41" s="378" t="s">
        <v>307</v>
      </c>
      <c r="B41" s="370" t="s">
        <v>43</v>
      </c>
      <c r="C41" s="379">
        <v>200</v>
      </c>
      <c r="D41" s="359" t="s">
        <v>45</v>
      </c>
      <c r="E41" s="370">
        <v>200</v>
      </c>
      <c r="F41" s="348"/>
      <c r="G41" s="348"/>
      <c r="H41" s="348"/>
      <c r="I41" s="348"/>
      <c r="J41" s="348"/>
    </row>
    <row r="42" spans="1:10" ht="15">
      <c r="A42" s="364" t="s">
        <v>308</v>
      </c>
      <c r="B42" s="380" t="s">
        <v>43</v>
      </c>
      <c r="C42" s="381">
        <f>SUM(C40:C41)</f>
        <v>200</v>
      </c>
      <c r="D42" s="367" t="s">
        <v>45</v>
      </c>
      <c r="E42" s="380">
        <v>200</v>
      </c>
      <c r="F42" s="348"/>
      <c r="G42" s="348"/>
      <c r="H42" s="348"/>
      <c r="I42" s="348"/>
      <c r="J42" s="348"/>
    </row>
    <row r="43" spans="1:10" ht="15">
      <c r="A43" s="360" t="s">
        <v>309</v>
      </c>
      <c r="B43" s="361"/>
      <c r="C43" s="348"/>
      <c r="D43" s="361"/>
      <c r="E43" s="361"/>
      <c r="F43" s="348"/>
      <c r="G43" s="348"/>
      <c r="H43" s="348"/>
      <c r="I43" s="348"/>
      <c r="J43" s="348"/>
    </row>
    <row r="44" spans="1:10" ht="14.25">
      <c r="A44" s="361" t="s">
        <v>310</v>
      </c>
      <c r="B44" s="362">
        <v>7385000</v>
      </c>
      <c r="C44" s="363">
        <v>5126996</v>
      </c>
      <c r="D44" s="359" t="s">
        <v>43</v>
      </c>
      <c r="E44" s="362">
        <v>2258004</v>
      </c>
      <c r="F44" s="348"/>
      <c r="G44" s="348"/>
      <c r="H44" s="348"/>
      <c r="I44" s="348"/>
      <c r="J44" s="348"/>
    </row>
    <row r="45" spans="1:10" ht="14.25">
      <c r="A45" s="361" t="s">
        <v>311</v>
      </c>
      <c r="B45" s="355" t="s">
        <v>43</v>
      </c>
      <c r="C45" s="382">
        <v>4907589.2</v>
      </c>
      <c r="D45" s="355" t="s">
        <v>45</v>
      </c>
      <c r="E45" s="382">
        <v>4907589.2</v>
      </c>
      <c r="F45" s="348"/>
      <c r="G45" s="348"/>
      <c r="H45" s="348"/>
      <c r="I45" s="348"/>
      <c r="J45" s="348"/>
    </row>
    <row r="46" spans="1:10" ht="15">
      <c r="A46" s="364" t="s">
        <v>312</v>
      </c>
      <c r="B46" s="383">
        <f>SUM(B44:B45)</f>
        <v>7385000</v>
      </c>
      <c r="C46" s="384">
        <f>SUM(C44:C45)</f>
        <v>10034585.2</v>
      </c>
      <c r="D46" s="359" t="s">
        <v>43</v>
      </c>
      <c r="E46" s="383">
        <v>2649585.2</v>
      </c>
      <c r="F46" s="348"/>
      <c r="G46" s="348"/>
      <c r="H46" s="348"/>
      <c r="I46" s="348"/>
      <c r="J46" s="348"/>
    </row>
    <row r="47" spans="1:10" ht="15.75" thickBot="1">
      <c r="A47" s="375" t="s">
        <v>313</v>
      </c>
      <c r="B47" s="385">
        <v>15685000</v>
      </c>
      <c r="C47" s="385">
        <f>C13+C20+C23+C28+C39+C42+C46</f>
        <v>20460161.009999998</v>
      </c>
      <c r="D47" s="386" t="s">
        <v>43</v>
      </c>
      <c r="E47" s="385">
        <v>4775161.01</v>
      </c>
      <c r="F47" s="387"/>
      <c r="G47" s="348"/>
      <c r="H47" s="348"/>
      <c r="I47" s="348"/>
      <c r="J47" s="348"/>
    </row>
    <row r="48" spans="1:10" ht="15" thickTop="1">
      <c r="A48" s="348"/>
      <c r="B48" s="348"/>
      <c r="C48" s="348"/>
      <c r="D48" s="348"/>
      <c r="E48" s="348"/>
      <c r="F48" s="348"/>
      <c r="G48" s="348"/>
      <c r="H48" s="348"/>
      <c r="I48" s="348"/>
      <c r="J48" s="348"/>
    </row>
    <row r="49" spans="1:10" ht="14.25">
      <c r="A49" s="348"/>
      <c r="B49" s="348"/>
      <c r="C49" s="348"/>
      <c r="D49" s="348"/>
      <c r="E49" s="348"/>
      <c r="F49" s="348"/>
      <c r="G49" s="348"/>
      <c r="H49" s="348"/>
      <c r="I49" s="348"/>
      <c r="J49" s="348"/>
    </row>
    <row r="50" spans="1:10" ht="14.25">
      <c r="A50" s="348"/>
      <c r="B50" s="348"/>
      <c r="C50" s="348"/>
      <c r="D50" s="348"/>
      <c r="E50" s="348"/>
      <c r="F50" s="348"/>
      <c r="G50" s="348"/>
      <c r="H50" s="348"/>
      <c r="I50" s="348"/>
      <c r="J50" s="348"/>
    </row>
    <row r="51" spans="1:10" ht="14.25">
      <c r="A51" s="348"/>
      <c r="B51" s="348"/>
      <c r="C51" s="348"/>
      <c r="D51" s="348"/>
      <c r="E51" s="348"/>
      <c r="F51" s="348"/>
      <c r="G51" s="348"/>
      <c r="H51" s="348"/>
      <c r="I51" s="348"/>
      <c r="J51" s="348"/>
    </row>
    <row r="52" spans="1:10" ht="14.25">
      <c r="A52" s="348"/>
      <c r="B52" s="348"/>
      <c r="C52" s="348"/>
      <c r="D52" s="348"/>
      <c r="E52" s="348"/>
      <c r="F52" s="348"/>
      <c r="G52" s="348"/>
      <c r="H52" s="348"/>
      <c r="I52" s="348"/>
      <c r="J52" s="348"/>
    </row>
    <row r="53" spans="1:10" ht="14.25">
      <c r="A53" s="348"/>
      <c r="B53" s="348"/>
      <c r="C53" s="348"/>
      <c r="D53" s="348"/>
      <c r="E53" s="348"/>
      <c r="F53" s="348"/>
      <c r="G53" s="348"/>
      <c r="H53" s="348"/>
      <c r="I53" s="348"/>
      <c r="J53" s="348"/>
    </row>
    <row r="54" spans="1:10" ht="14.25">
      <c r="A54" s="348"/>
      <c r="B54" s="348"/>
      <c r="C54" s="348"/>
      <c r="D54" s="348"/>
      <c r="E54" s="348"/>
      <c r="F54" s="348"/>
      <c r="G54" s="348"/>
      <c r="H54" s="348"/>
      <c r="I54" s="348"/>
      <c r="J54" s="348"/>
    </row>
    <row r="55" spans="1:10" ht="14.25">
      <c r="A55" s="348"/>
      <c r="B55" s="348"/>
      <c r="C55" s="348"/>
      <c r="D55" s="348"/>
      <c r="E55" s="348"/>
      <c r="F55" s="348"/>
      <c r="G55" s="348"/>
      <c r="H55" s="348"/>
      <c r="I55" s="348"/>
      <c r="J55" s="348"/>
    </row>
    <row r="56" spans="1:10" ht="14.25">
      <c r="A56" s="348"/>
      <c r="B56" s="348"/>
      <c r="C56" s="348"/>
      <c r="D56" s="348"/>
      <c r="E56" s="348"/>
      <c r="F56" s="348"/>
      <c r="G56" s="348"/>
      <c r="H56" s="348"/>
      <c r="I56" s="348"/>
      <c r="J56" s="348"/>
    </row>
    <row r="57" spans="1:10" ht="14.25">
      <c r="A57" s="348"/>
      <c r="B57" s="348"/>
      <c r="C57" s="348"/>
      <c r="D57" s="348"/>
      <c r="E57" s="348"/>
      <c r="F57" s="348"/>
      <c r="G57" s="348"/>
      <c r="H57" s="348"/>
      <c r="I57" s="348"/>
      <c r="J57" s="348"/>
    </row>
    <row r="58" spans="1:10" ht="14.25">
      <c r="A58" s="348"/>
      <c r="B58" s="348" t="s">
        <v>336</v>
      </c>
      <c r="C58" s="348"/>
      <c r="D58" s="348"/>
      <c r="E58" s="348"/>
      <c r="F58" s="348"/>
      <c r="G58" s="348"/>
      <c r="H58" s="348"/>
      <c r="I58" s="348"/>
      <c r="J58" s="348"/>
    </row>
    <row r="59" spans="1:10" ht="14.25">
      <c r="A59" s="348"/>
      <c r="B59" s="348"/>
      <c r="C59" s="348"/>
      <c r="D59" s="348"/>
      <c r="E59" s="348"/>
      <c r="F59" s="348"/>
      <c r="G59" s="348"/>
      <c r="H59" s="348"/>
      <c r="I59" s="348"/>
      <c r="J59" s="348"/>
    </row>
    <row r="60" spans="1:10" ht="14.25">
      <c r="A60" s="350" t="s">
        <v>277</v>
      </c>
      <c r="B60" s="350" t="s">
        <v>0</v>
      </c>
      <c r="C60" s="351" t="s">
        <v>46</v>
      </c>
      <c r="D60" s="352" t="s">
        <v>45</v>
      </c>
      <c r="E60" s="352" t="s">
        <v>3</v>
      </c>
      <c r="F60" s="348"/>
      <c r="G60" s="348"/>
      <c r="H60" s="348"/>
      <c r="I60" s="348"/>
      <c r="J60" s="348"/>
    </row>
    <row r="61" spans="1:10" ht="14.25">
      <c r="A61" s="353"/>
      <c r="B61" s="353"/>
      <c r="C61" s="354"/>
      <c r="D61" s="355" t="s">
        <v>43</v>
      </c>
      <c r="E61" s="355" t="s">
        <v>5</v>
      </c>
      <c r="F61" s="348"/>
      <c r="G61" s="348"/>
      <c r="H61" s="348"/>
      <c r="I61" s="348"/>
      <c r="J61" s="348"/>
    </row>
    <row r="62" spans="1:10" ht="15">
      <c r="A62" s="356" t="s">
        <v>107</v>
      </c>
      <c r="B62" s="357"/>
      <c r="C62" s="358"/>
      <c r="D62" s="359"/>
      <c r="E62" s="359"/>
      <c r="F62" s="348"/>
      <c r="G62" s="348"/>
      <c r="H62" s="348"/>
      <c r="I62" s="348"/>
      <c r="J62" s="348"/>
    </row>
    <row r="63" spans="1:10" ht="15">
      <c r="A63" s="360" t="s">
        <v>314</v>
      </c>
      <c r="B63" s="361"/>
      <c r="C63" s="348"/>
      <c r="D63" s="361"/>
      <c r="E63" s="361"/>
      <c r="F63" s="348"/>
      <c r="G63" s="348"/>
      <c r="H63" s="348"/>
      <c r="I63" s="348"/>
      <c r="J63" s="348"/>
    </row>
    <row r="64" spans="1:10" ht="15">
      <c r="A64" s="360" t="s">
        <v>315</v>
      </c>
      <c r="B64" s="361"/>
      <c r="C64" s="348"/>
      <c r="D64" s="361"/>
      <c r="E64" s="361"/>
      <c r="F64" s="348"/>
      <c r="G64" s="348"/>
      <c r="H64" s="348"/>
      <c r="I64" s="348"/>
      <c r="J64" s="348"/>
    </row>
    <row r="65" spans="1:10" ht="14.25">
      <c r="A65" s="361" t="s">
        <v>316</v>
      </c>
      <c r="B65" s="362">
        <v>672334</v>
      </c>
      <c r="C65" s="362">
        <v>576118</v>
      </c>
      <c r="D65" s="359" t="s">
        <v>43</v>
      </c>
      <c r="E65" s="383">
        <f>B65-C65</f>
        <v>96216</v>
      </c>
      <c r="F65" s="348"/>
      <c r="G65" s="348"/>
      <c r="H65" s="348"/>
      <c r="I65" s="348"/>
      <c r="J65" s="348"/>
    </row>
    <row r="66" spans="1:10" ht="14.25">
      <c r="A66" s="361" t="s">
        <v>317</v>
      </c>
      <c r="B66" s="362">
        <v>1448480</v>
      </c>
      <c r="C66" s="362">
        <v>1448480</v>
      </c>
      <c r="D66" s="359" t="s">
        <v>43</v>
      </c>
      <c r="E66" s="383">
        <f aca="true" t="shared" si="0" ref="E66:E73">B66-C66</f>
        <v>0</v>
      </c>
      <c r="F66" s="348"/>
      <c r="G66" s="348"/>
      <c r="H66" s="348"/>
      <c r="I66" s="348"/>
      <c r="J66" s="348"/>
    </row>
    <row r="67" spans="1:10" ht="14.25">
      <c r="A67" s="361" t="s">
        <v>318</v>
      </c>
      <c r="B67" s="362">
        <v>2936930</v>
      </c>
      <c r="C67" s="362">
        <v>2747859</v>
      </c>
      <c r="D67" s="359" t="s">
        <v>43</v>
      </c>
      <c r="E67" s="383">
        <f t="shared" si="0"/>
        <v>189071</v>
      </c>
      <c r="F67" s="348"/>
      <c r="G67" s="348"/>
      <c r="H67" s="348"/>
      <c r="I67" s="348"/>
      <c r="J67" s="348"/>
    </row>
    <row r="68" spans="1:10" ht="14.25">
      <c r="A68" s="361" t="s">
        <v>319</v>
      </c>
      <c r="B68" s="362"/>
      <c r="C68" s="362"/>
      <c r="D68" s="359"/>
      <c r="E68" s="383">
        <f t="shared" si="0"/>
        <v>0</v>
      </c>
      <c r="F68" s="348"/>
      <c r="G68" s="348"/>
      <c r="H68" s="348"/>
      <c r="I68" s="348"/>
      <c r="J68" s="348"/>
    </row>
    <row r="69" spans="1:10" ht="14.25">
      <c r="A69" s="361" t="s">
        <v>320</v>
      </c>
      <c r="B69" s="362">
        <v>1410782</v>
      </c>
      <c r="C69" s="362">
        <v>1286782</v>
      </c>
      <c r="D69" s="359" t="s">
        <v>43</v>
      </c>
      <c r="E69" s="383">
        <f t="shared" si="0"/>
        <v>124000</v>
      </c>
      <c r="F69" s="348"/>
      <c r="G69" s="348"/>
      <c r="H69" s="348"/>
      <c r="I69" s="348"/>
      <c r="J69" s="348"/>
    </row>
    <row r="70" spans="1:10" ht="14.25">
      <c r="A70" s="361" t="s">
        <v>321</v>
      </c>
      <c r="B70" s="362">
        <v>342534</v>
      </c>
      <c r="C70" s="362">
        <v>222886</v>
      </c>
      <c r="D70" s="359" t="s">
        <v>43</v>
      </c>
      <c r="E70" s="383">
        <f t="shared" si="0"/>
        <v>119648</v>
      </c>
      <c r="F70" s="348"/>
      <c r="G70" s="348"/>
      <c r="H70" s="348"/>
      <c r="I70" s="348"/>
      <c r="J70" s="348"/>
    </row>
    <row r="71" spans="1:10" ht="14.25">
      <c r="A71" s="361" t="s">
        <v>322</v>
      </c>
      <c r="B71" s="362">
        <v>592240</v>
      </c>
      <c r="C71" s="362">
        <v>391624.7</v>
      </c>
      <c r="D71" s="359" t="s">
        <v>43</v>
      </c>
      <c r="E71" s="383">
        <f t="shared" si="0"/>
        <v>200615.3</v>
      </c>
      <c r="F71" s="348"/>
      <c r="G71" s="348"/>
      <c r="H71" s="348"/>
      <c r="I71" s="348"/>
      <c r="J71" s="348"/>
    </row>
    <row r="72" spans="1:10" ht="14.25">
      <c r="A72" s="361" t="s">
        <v>323</v>
      </c>
      <c r="B72" s="362">
        <v>45000</v>
      </c>
      <c r="C72" s="362">
        <v>41195.59</v>
      </c>
      <c r="D72" s="359" t="s">
        <v>43</v>
      </c>
      <c r="E72" s="383">
        <f t="shared" si="0"/>
        <v>3804.4100000000035</v>
      </c>
      <c r="F72" s="348"/>
      <c r="G72" s="348"/>
      <c r="H72" s="348"/>
      <c r="I72" s="348"/>
      <c r="J72" s="348"/>
    </row>
    <row r="73" spans="1:10" ht="14.25">
      <c r="A73" s="361" t="s">
        <v>324</v>
      </c>
      <c r="B73" s="362">
        <v>505700</v>
      </c>
      <c r="C73" s="362">
        <v>369648.24</v>
      </c>
      <c r="D73" s="359" t="s">
        <v>43</v>
      </c>
      <c r="E73" s="383">
        <f t="shared" si="0"/>
        <v>136051.76</v>
      </c>
      <c r="F73" s="348"/>
      <c r="G73" s="348"/>
      <c r="H73" s="348"/>
      <c r="I73" s="348"/>
      <c r="J73" s="348"/>
    </row>
    <row r="74" spans="1:10" ht="15">
      <c r="A74" s="364" t="s">
        <v>325</v>
      </c>
      <c r="B74" s="365">
        <f>SUM(B65:B73)</f>
        <v>7954000</v>
      </c>
      <c r="C74" s="365">
        <f>SUM(C65:C73)</f>
        <v>7084593.53</v>
      </c>
      <c r="D74" s="380">
        <f>SUM(D65:D73)</f>
        <v>0</v>
      </c>
      <c r="E74" s="365">
        <f>SUM(E65:E73)</f>
        <v>869406.4700000001</v>
      </c>
      <c r="F74" s="348"/>
      <c r="G74" s="348"/>
      <c r="H74" s="348"/>
      <c r="I74" s="348"/>
      <c r="J74" s="348"/>
    </row>
    <row r="75" spans="1:10" ht="15">
      <c r="A75" s="360" t="s">
        <v>34</v>
      </c>
      <c r="B75" s="361"/>
      <c r="C75" s="348"/>
      <c r="D75" s="361"/>
      <c r="E75" s="361"/>
      <c r="F75" s="348"/>
      <c r="G75" s="348"/>
      <c r="H75" s="348"/>
      <c r="I75" s="348"/>
      <c r="J75" s="348"/>
    </row>
    <row r="76" spans="1:10" ht="14.25">
      <c r="A76" s="361" t="s">
        <v>326</v>
      </c>
      <c r="B76" s="388">
        <v>0</v>
      </c>
      <c r="C76" s="388">
        <v>0</v>
      </c>
      <c r="D76" s="359"/>
      <c r="E76" s="388">
        <v>0</v>
      </c>
      <c r="F76" s="348"/>
      <c r="G76" s="348"/>
      <c r="H76" s="348"/>
      <c r="I76" s="348"/>
      <c r="J76" s="348"/>
    </row>
    <row r="77" spans="1:10" ht="14.25">
      <c r="A77" s="361"/>
      <c r="B77" s="388">
        <v>0</v>
      </c>
      <c r="C77" s="388">
        <v>0</v>
      </c>
      <c r="D77" s="355"/>
      <c r="E77" s="388">
        <v>0</v>
      </c>
      <c r="F77" s="348"/>
      <c r="G77" s="348"/>
      <c r="H77" s="348"/>
      <c r="I77" s="348"/>
      <c r="J77" s="348"/>
    </row>
    <row r="78" spans="1:10" ht="15">
      <c r="A78" s="364" t="s">
        <v>325</v>
      </c>
      <c r="B78" s="389">
        <f>SUM(B75:B77)</f>
        <v>0</v>
      </c>
      <c r="C78" s="389">
        <f>SUM(C75:C77)</f>
        <v>0</v>
      </c>
      <c r="D78" s="380"/>
      <c r="E78" s="389">
        <f>SUM(E75:E77)</f>
        <v>0</v>
      </c>
      <c r="F78" s="348"/>
      <c r="G78" s="348"/>
      <c r="H78" s="348"/>
      <c r="I78" s="348"/>
      <c r="J78" s="348"/>
    </row>
    <row r="79" spans="1:10" ht="15">
      <c r="A79" s="360" t="s">
        <v>327</v>
      </c>
      <c r="B79" s="361"/>
      <c r="C79" s="348"/>
      <c r="D79" s="361"/>
      <c r="E79" s="361"/>
      <c r="F79" s="348"/>
      <c r="G79" s="348"/>
      <c r="H79" s="348"/>
      <c r="I79" s="348"/>
      <c r="J79" s="348"/>
    </row>
    <row r="80" spans="1:10" ht="14.25">
      <c r="A80" s="361" t="s">
        <v>328</v>
      </c>
      <c r="B80" s="362"/>
      <c r="C80" s="348"/>
      <c r="D80" s="361"/>
      <c r="E80" s="361"/>
      <c r="F80" s="348"/>
      <c r="G80" s="348"/>
      <c r="H80" s="348"/>
      <c r="I80" s="348"/>
      <c r="J80" s="348"/>
    </row>
    <row r="81" spans="1:10" ht="14.25">
      <c r="A81" s="361" t="s">
        <v>329</v>
      </c>
      <c r="B81" s="362">
        <v>72000</v>
      </c>
      <c r="C81" s="363">
        <v>71800</v>
      </c>
      <c r="D81" s="359" t="s">
        <v>43</v>
      </c>
      <c r="E81" s="362">
        <f>B81-C81</f>
        <v>200</v>
      </c>
      <c r="F81" s="348"/>
      <c r="G81" s="348"/>
      <c r="H81" s="348"/>
      <c r="I81" s="348"/>
      <c r="J81" s="348"/>
    </row>
    <row r="82" spans="1:10" ht="14.25">
      <c r="A82" s="361" t="s">
        <v>330</v>
      </c>
      <c r="B82" s="370">
        <v>274000</v>
      </c>
      <c r="C82" s="373">
        <v>273100</v>
      </c>
      <c r="D82" s="359"/>
      <c r="E82" s="383">
        <f>B82-C82</f>
        <v>900</v>
      </c>
      <c r="F82" s="348"/>
      <c r="G82" s="348"/>
      <c r="H82" s="348"/>
      <c r="I82" s="348"/>
      <c r="J82" s="348"/>
    </row>
    <row r="83" spans="1:10" ht="15">
      <c r="A83" s="364" t="s">
        <v>325</v>
      </c>
      <c r="B83" s="365">
        <f>SUM(B80:B82)</f>
        <v>346000</v>
      </c>
      <c r="C83" s="365">
        <f>SUM(C80:C82)</f>
        <v>344900</v>
      </c>
      <c r="D83" s="365">
        <f>SUM(D80:D82)</f>
        <v>0</v>
      </c>
      <c r="E83" s="365">
        <f>SUM(E80:E82)</f>
        <v>1100</v>
      </c>
      <c r="F83" s="348"/>
      <c r="G83" s="348"/>
      <c r="H83" s="348"/>
      <c r="I83" s="348"/>
      <c r="J83" s="348"/>
    </row>
    <row r="84" spans="1:10" ht="15">
      <c r="A84" s="360" t="s">
        <v>331</v>
      </c>
      <c r="B84" s="361"/>
      <c r="C84" s="348"/>
      <c r="D84" s="361"/>
      <c r="E84" s="361"/>
      <c r="F84" s="348"/>
      <c r="G84" s="348"/>
      <c r="H84" s="348"/>
      <c r="I84" s="348"/>
      <c r="J84" s="348"/>
    </row>
    <row r="85" spans="1:10" ht="14.25">
      <c r="A85" s="361" t="s">
        <v>316</v>
      </c>
      <c r="B85" s="362">
        <v>550270</v>
      </c>
      <c r="C85" s="363">
        <v>334210.2</v>
      </c>
      <c r="D85" s="359" t="s">
        <v>43</v>
      </c>
      <c r="E85" s="362">
        <f aca="true" t="shared" si="1" ref="E85:E93">B85-C85</f>
        <v>216059.8</v>
      </c>
      <c r="F85" s="348"/>
      <c r="G85" s="348"/>
      <c r="H85" s="348"/>
      <c r="I85" s="348"/>
      <c r="J85" s="348"/>
    </row>
    <row r="86" spans="1:10" ht="14.25">
      <c r="A86" s="361" t="s">
        <v>317</v>
      </c>
      <c r="B86" s="362">
        <v>378520</v>
      </c>
      <c r="C86" s="363">
        <v>378520</v>
      </c>
      <c r="D86" s="359"/>
      <c r="E86" s="362">
        <f t="shared" si="1"/>
        <v>0</v>
      </c>
      <c r="F86" s="348"/>
      <c r="G86" s="348"/>
      <c r="H86" s="348"/>
      <c r="I86" s="348"/>
      <c r="J86" s="348"/>
    </row>
    <row r="87" spans="1:10" ht="14.25">
      <c r="A87" s="361" t="s">
        <v>318</v>
      </c>
      <c r="B87" s="362">
        <v>559460</v>
      </c>
      <c r="C87" s="363">
        <v>559460</v>
      </c>
      <c r="D87" s="359" t="s">
        <v>43</v>
      </c>
      <c r="E87" s="362">
        <f t="shared" si="1"/>
        <v>0</v>
      </c>
      <c r="F87" s="348"/>
      <c r="G87" s="348"/>
      <c r="H87" s="348"/>
      <c r="I87" s="348"/>
      <c r="J87" s="348"/>
    </row>
    <row r="88" spans="1:10" ht="14.25">
      <c r="A88" s="361" t="s">
        <v>319</v>
      </c>
      <c r="B88" s="362"/>
      <c r="C88" s="363"/>
      <c r="D88" s="359"/>
      <c r="E88" s="362">
        <f t="shared" si="1"/>
        <v>0</v>
      </c>
      <c r="F88" s="348"/>
      <c r="G88" s="348"/>
      <c r="H88" s="348"/>
      <c r="I88" s="348"/>
      <c r="J88" s="348"/>
    </row>
    <row r="89" spans="1:10" ht="14.25">
      <c r="A89" s="361" t="s">
        <v>320</v>
      </c>
      <c r="B89" s="362">
        <v>24020</v>
      </c>
      <c r="C89" s="363">
        <v>18400</v>
      </c>
      <c r="D89" s="359" t="s">
        <v>43</v>
      </c>
      <c r="E89" s="362">
        <f t="shared" si="1"/>
        <v>5620</v>
      </c>
      <c r="F89" s="348"/>
      <c r="G89" s="348"/>
      <c r="H89" s="348"/>
      <c r="I89" s="348"/>
      <c r="J89" s="348"/>
    </row>
    <row r="90" spans="1:10" ht="14.25">
      <c r="A90" s="361" t="s">
        <v>321</v>
      </c>
      <c r="B90" s="362">
        <v>2597390</v>
      </c>
      <c r="C90" s="363">
        <v>1234186.8</v>
      </c>
      <c r="D90" s="359" t="s">
        <v>43</v>
      </c>
      <c r="E90" s="362">
        <f t="shared" si="1"/>
        <v>1363203.2</v>
      </c>
      <c r="F90" s="348"/>
      <c r="G90" s="348"/>
      <c r="H90" s="348"/>
      <c r="I90" s="348"/>
      <c r="J90" s="348"/>
    </row>
    <row r="91" spans="1:10" ht="14.25">
      <c r="A91" s="361" t="s">
        <v>322</v>
      </c>
      <c r="B91" s="362">
        <v>869940</v>
      </c>
      <c r="C91" s="363">
        <v>754205.12</v>
      </c>
      <c r="D91" s="359" t="s">
        <v>43</v>
      </c>
      <c r="E91" s="362">
        <f t="shared" si="1"/>
        <v>115734.88</v>
      </c>
      <c r="F91" s="348"/>
      <c r="G91" s="348"/>
      <c r="H91" s="348"/>
      <c r="I91" s="348"/>
      <c r="J91" s="348"/>
    </row>
    <row r="92" spans="1:10" ht="14.25">
      <c r="A92" s="361" t="s">
        <v>323</v>
      </c>
      <c r="B92" s="362">
        <v>123000</v>
      </c>
      <c r="C92" s="363">
        <v>101174.81</v>
      </c>
      <c r="D92" s="359" t="s">
        <v>43</v>
      </c>
      <c r="E92" s="362">
        <f t="shared" si="1"/>
        <v>21825.190000000002</v>
      </c>
      <c r="F92" s="348"/>
      <c r="G92" s="348"/>
      <c r="H92" s="348"/>
      <c r="I92" s="348"/>
      <c r="J92" s="348"/>
    </row>
    <row r="93" spans="1:10" ht="14.25">
      <c r="A93" s="361" t="s">
        <v>324</v>
      </c>
      <c r="B93" s="362">
        <v>818400</v>
      </c>
      <c r="C93" s="363">
        <v>758300</v>
      </c>
      <c r="D93" s="359"/>
      <c r="E93" s="362">
        <f t="shared" si="1"/>
        <v>60100</v>
      </c>
      <c r="F93" s="348"/>
      <c r="G93" s="348"/>
      <c r="H93" s="348"/>
      <c r="I93" s="348"/>
      <c r="J93" s="348"/>
    </row>
    <row r="94" spans="1:10" ht="15">
      <c r="A94" s="399" t="s">
        <v>325</v>
      </c>
      <c r="B94" s="398">
        <f>SUM(B85:B93)</f>
        <v>5921000</v>
      </c>
      <c r="C94" s="365">
        <f>SUM(C85:C93)</f>
        <v>4138456.93</v>
      </c>
      <c r="D94" s="380">
        <f>SUM(D85:D93)</f>
        <v>0</v>
      </c>
      <c r="E94" s="365">
        <f>SUM(E85:E93)</f>
        <v>1782543.0699999998</v>
      </c>
      <c r="F94" s="348"/>
      <c r="G94" s="348"/>
      <c r="H94" s="348"/>
      <c r="I94" s="348"/>
      <c r="J94" s="348"/>
    </row>
    <row r="95" spans="1:10" ht="15">
      <c r="A95" s="360" t="s">
        <v>327</v>
      </c>
      <c r="B95" s="361"/>
      <c r="C95" s="348"/>
      <c r="D95" s="361"/>
      <c r="E95" s="361"/>
      <c r="F95" s="348"/>
      <c r="G95" s="348"/>
      <c r="H95" s="348"/>
      <c r="I95" s="348"/>
      <c r="J95" s="348"/>
    </row>
    <row r="96" spans="1:10" ht="14.25">
      <c r="A96" s="361" t="s">
        <v>328</v>
      </c>
      <c r="B96" s="362"/>
      <c r="C96" s="348"/>
      <c r="D96" s="361"/>
      <c r="E96" s="361"/>
      <c r="F96" s="348"/>
      <c r="G96" s="348"/>
      <c r="H96" s="348"/>
      <c r="I96" s="348"/>
      <c r="J96" s="348"/>
    </row>
    <row r="97" spans="1:10" ht="14.25">
      <c r="A97" s="361" t="s">
        <v>329</v>
      </c>
      <c r="B97" s="362">
        <v>449200</v>
      </c>
      <c r="C97" s="363">
        <v>197337</v>
      </c>
      <c r="D97" s="359" t="s">
        <v>43</v>
      </c>
      <c r="E97" s="362">
        <f>B97-C97</f>
        <v>251863</v>
      </c>
      <c r="F97" s="348"/>
      <c r="G97" s="348"/>
      <c r="H97" s="348"/>
      <c r="I97" s="348"/>
      <c r="J97" s="348"/>
    </row>
    <row r="98" spans="1:10" ht="14.25">
      <c r="A98" s="361" t="s">
        <v>330</v>
      </c>
      <c r="B98" s="370">
        <v>1014800</v>
      </c>
      <c r="C98" s="373">
        <v>729700.7</v>
      </c>
      <c r="D98" s="359"/>
      <c r="E98" s="383">
        <f>B98-C98</f>
        <v>285099.30000000005</v>
      </c>
      <c r="F98" s="348"/>
      <c r="G98" s="348"/>
      <c r="H98" s="348"/>
      <c r="I98" s="348"/>
      <c r="J98" s="348"/>
    </row>
    <row r="99" spans="1:10" ht="15">
      <c r="A99" s="364" t="s">
        <v>325</v>
      </c>
      <c r="B99" s="365">
        <f>SUM(B96:B98)</f>
        <v>1464000</v>
      </c>
      <c r="C99" s="365">
        <f>SUM(C96:C98)</f>
        <v>927037.7</v>
      </c>
      <c r="D99" s="365">
        <f>SUM(D96:D98)</f>
        <v>0</v>
      </c>
      <c r="E99" s="365">
        <f>SUM(E96:E98)</f>
        <v>536962.3</v>
      </c>
      <c r="F99" s="348"/>
      <c r="G99" s="348"/>
      <c r="H99" s="348"/>
      <c r="I99" s="348"/>
      <c r="J99" s="348"/>
    </row>
    <row r="100" spans="1:10" ht="15">
      <c r="A100" s="360" t="s">
        <v>332</v>
      </c>
      <c r="B100" s="361"/>
      <c r="C100" s="348"/>
      <c r="D100" s="361"/>
      <c r="E100" s="361"/>
      <c r="F100" s="348"/>
      <c r="G100" s="348"/>
      <c r="H100" s="348"/>
      <c r="I100" s="348"/>
      <c r="J100" s="348"/>
    </row>
    <row r="101" spans="1:10" ht="14.25">
      <c r="A101" s="361" t="s">
        <v>316</v>
      </c>
      <c r="B101" s="362">
        <v>3912264</v>
      </c>
      <c r="C101" s="362">
        <v>3912264</v>
      </c>
      <c r="D101" s="359" t="s">
        <v>43</v>
      </c>
      <c r="E101" s="361">
        <f aca="true" t="shared" si="2" ref="E101:E107">B101-C101</f>
        <v>0</v>
      </c>
      <c r="F101" s="348"/>
      <c r="G101" s="348"/>
      <c r="H101" s="348"/>
      <c r="I101" s="348"/>
      <c r="J101" s="348"/>
    </row>
    <row r="102" spans="1:10" ht="14.25">
      <c r="A102" s="361" t="s">
        <v>318</v>
      </c>
      <c r="B102" s="362">
        <v>802402.2</v>
      </c>
      <c r="C102" s="362">
        <v>802402.2</v>
      </c>
      <c r="D102" s="359" t="s">
        <v>43</v>
      </c>
      <c r="E102" s="361">
        <f t="shared" si="2"/>
        <v>0</v>
      </c>
      <c r="F102" s="348"/>
      <c r="G102" s="348"/>
      <c r="H102" s="348"/>
      <c r="I102" s="348"/>
      <c r="J102" s="348"/>
    </row>
    <row r="103" spans="1:10" ht="14.25">
      <c r="A103" s="361" t="s">
        <v>319</v>
      </c>
      <c r="B103" s="362"/>
      <c r="C103" s="362"/>
      <c r="D103" s="359"/>
      <c r="E103" s="361"/>
      <c r="F103" s="348"/>
      <c r="G103" s="348"/>
      <c r="H103" s="348"/>
      <c r="I103" s="348"/>
      <c r="J103" s="348"/>
    </row>
    <row r="104" spans="1:10" ht="14.25">
      <c r="A104" s="361" t="s">
        <v>320</v>
      </c>
      <c r="B104" s="362">
        <v>14623</v>
      </c>
      <c r="C104" s="362">
        <v>14623</v>
      </c>
      <c r="D104" s="359" t="s">
        <v>43</v>
      </c>
      <c r="E104" s="361">
        <f t="shared" si="2"/>
        <v>0</v>
      </c>
      <c r="F104" s="348"/>
      <c r="G104" s="348"/>
      <c r="H104" s="348"/>
      <c r="I104" s="348"/>
      <c r="J104" s="348"/>
    </row>
    <row r="105" spans="1:10" ht="14.25">
      <c r="A105" s="361" t="s">
        <v>321</v>
      </c>
      <c r="B105" s="362">
        <v>21000</v>
      </c>
      <c r="C105" s="362">
        <v>21000</v>
      </c>
      <c r="D105" s="359" t="s">
        <v>43</v>
      </c>
      <c r="E105" s="361">
        <f t="shared" si="2"/>
        <v>0</v>
      </c>
      <c r="F105" s="348"/>
      <c r="G105" s="348"/>
      <c r="H105" s="348"/>
      <c r="I105" s="348"/>
      <c r="J105" s="348"/>
    </row>
    <row r="106" spans="1:10" ht="14.25">
      <c r="A106" s="361" t="s">
        <v>333</v>
      </c>
      <c r="B106" s="362">
        <v>22800</v>
      </c>
      <c r="C106" s="362">
        <v>22800</v>
      </c>
      <c r="D106" s="359" t="s">
        <v>43</v>
      </c>
      <c r="E106" s="361">
        <f t="shared" si="2"/>
        <v>0</v>
      </c>
      <c r="F106" s="397"/>
      <c r="G106" s="397"/>
      <c r="H106" s="397"/>
      <c r="I106" s="397"/>
      <c r="J106" s="397"/>
    </row>
    <row r="107" spans="1:5" ht="14.25">
      <c r="A107" s="361" t="s">
        <v>334</v>
      </c>
      <c r="B107" s="362">
        <v>134500</v>
      </c>
      <c r="C107" s="362">
        <v>134500</v>
      </c>
      <c r="D107" s="359" t="s">
        <v>43</v>
      </c>
      <c r="E107" s="361">
        <f t="shared" si="2"/>
        <v>0</v>
      </c>
    </row>
    <row r="108" spans="1:5" ht="15">
      <c r="A108" s="364" t="s">
        <v>325</v>
      </c>
      <c r="B108" s="365">
        <f>SUM(B101:B107)</f>
        <v>4907589.2</v>
      </c>
      <c r="C108" s="365">
        <f>SUM(C101:C107)</f>
        <v>4907589.2</v>
      </c>
      <c r="D108" s="380">
        <f>SUM(D101:D107)</f>
        <v>0</v>
      </c>
      <c r="E108" s="365">
        <f>SUM(E101:E107)</f>
        <v>0</v>
      </c>
    </row>
    <row r="109" spans="1:5" ht="15">
      <c r="A109" s="375" t="s">
        <v>335</v>
      </c>
      <c r="B109" s="365">
        <f>B74+B78+B83+B94+B99+B108</f>
        <v>20592589.2</v>
      </c>
      <c r="C109" s="365">
        <f>C74+C78+C83+C94+C99+C108</f>
        <v>17402577.36</v>
      </c>
      <c r="D109" s="365">
        <f>D74+D78+D83+D94+D99+D108</f>
        <v>0</v>
      </c>
      <c r="E109" s="365">
        <f>E74+E78+E83+E94+E99+E108</f>
        <v>3190011.84</v>
      </c>
    </row>
    <row r="110" spans="1:5" ht="15">
      <c r="A110" s="390"/>
      <c r="B110" s="391"/>
      <c r="C110" s="392"/>
      <c r="D110" s="379"/>
      <c r="E110" s="391"/>
    </row>
    <row r="111" spans="1:5" ht="16.5">
      <c r="A111" s="393"/>
      <c r="B111" s="394"/>
      <c r="C111" s="395"/>
      <c r="D111" s="396"/>
      <c r="E111" s="394"/>
    </row>
  </sheetData>
  <mergeCells count="10">
    <mergeCell ref="A60:A61"/>
    <mergeCell ref="B60:B61"/>
    <mergeCell ref="C60:C61"/>
    <mergeCell ref="A6:A7"/>
    <mergeCell ref="B6:B7"/>
    <mergeCell ref="C6:C7"/>
    <mergeCell ref="A2:J2"/>
    <mergeCell ref="A3:J3"/>
    <mergeCell ref="A4:J4"/>
    <mergeCell ref="A5:J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4"/>
  <sheetViews>
    <sheetView view="pageBreakPreview" zoomScaleSheetLayoutView="100" zoomScalePageLayoutView="0" workbookViewId="0" topLeftCell="A91">
      <selection activeCell="F42" sqref="F42"/>
    </sheetView>
  </sheetViews>
  <sheetFormatPr defaultColWidth="9.140625" defaultRowHeight="12.75"/>
  <cols>
    <col min="1" max="1" width="39.28125" style="0" customWidth="1"/>
    <col min="2" max="2" width="12.8515625" style="0" customWidth="1"/>
    <col min="3" max="3" width="4.8515625" style="0" customWidth="1"/>
    <col min="4" max="4" width="12.28125" style="0" customWidth="1"/>
    <col min="5" max="5" width="4.421875" style="0" customWidth="1"/>
    <col min="6" max="6" width="4.7109375" style="0" customWidth="1"/>
    <col min="7" max="7" width="13.7109375" style="0" bestFit="1" customWidth="1"/>
    <col min="8" max="8" width="4.140625" style="0" customWidth="1"/>
  </cols>
  <sheetData>
    <row r="1" spans="1:9" ht="17.25">
      <c r="A1" s="300" t="s">
        <v>41</v>
      </c>
      <c r="B1" s="300"/>
      <c r="C1" s="300"/>
      <c r="D1" s="300"/>
      <c r="E1" s="300"/>
      <c r="F1" s="300"/>
      <c r="G1" s="300"/>
      <c r="H1" s="300"/>
      <c r="I1" s="300"/>
    </row>
    <row r="2" spans="1:9" ht="17.25">
      <c r="A2" s="300" t="s">
        <v>218</v>
      </c>
      <c r="B2" s="300"/>
      <c r="C2" s="300"/>
      <c r="D2" s="300"/>
      <c r="E2" s="300"/>
      <c r="F2" s="300"/>
      <c r="G2" s="300"/>
      <c r="H2" s="300"/>
      <c r="I2" s="300"/>
    </row>
    <row r="3" spans="1:9" ht="17.25">
      <c r="A3" s="300" t="s">
        <v>217</v>
      </c>
      <c r="B3" s="300"/>
      <c r="C3" s="300"/>
      <c r="D3" s="300"/>
      <c r="E3" s="300"/>
      <c r="F3" s="300"/>
      <c r="G3" s="300"/>
      <c r="H3" s="300"/>
      <c r="I3" s="300"/>
    </row>
    <row r="4" spans="1:9" ht="17.25">
      <c r="A4" s="75"/>
      <c r="B4" s="297" t="s">
        <v>0</v>
      </c>
      <c r="C4" s="298"/>
      <c r="D4" s="297" t="s">
        <v>1</v>
      </c>
      <c r="E4" s="299"/>
      <c r="F4" s="77" t="s">
        <v>2</v>
      </c>
      <c r="G4" s="297" t="s">
        <v>3</v>
      </c>
      <c r="H4" s="299"/>
      <c r="I4" s="78"/>
    </row>
    <row r="5" spans="1:9" ht="17.25">
      <c r="A5" s="79"/>
      <c r="B5" s="294"/>
      <c r="C5" s="295"/>
      <c r="D5" s="294"/>
      <c r="E5" s="295"/>
      <c r="F5" s="80" t="s">
        <v>4</v>
      </c>
      <c r="G5" s="294" t="s">
        <v>5</v>
      </c>
      <c r="H5" s="295"/>
      <c r="I5" s="78"/>
    </row>
    <row r="6" spans="1:9" ht="17.25">
      <c r="A6" s="98" t="s">
        <v>6</v>
      </c>
      <c r="B6" s="75"/>
      <c r="C6" s="75"/>
      <c r="D6" s="75"/>
      <c r="E6" s="75"/>
      <c r="F6" s="75"/>
      <c r="G6" s="75"/>
      <c r="H6" s="75"/>
      <c r="I6" s="78"/>
    </row>
    <row r="7" spans="1:9" ht="17.25">
      <c r="A7" s="98" t="s">
        <v>7</v>
      </c>
      <c r="B7" s="81"/>
      <c r="C7" s="81"/>
      <c r="D7" s="81"/>
      <c r="E7" s="81"/>
      <c r="F7" s="81"/>
      <c r="G7" s="81"/>
      <c r="H7" s="81"/>
      <c r="I7" s="78"/>
    </row>
    <row r="8" spans="1:9" ht="17.25">
      <c r="A8" s="81" t="s">
        <v>8</v>
      </c>
      <c r="B8" s="82">
        <v>251000</v>
      </c>
      <c r="C8" s="81" t="s">
        <v>4</v>
      </c>
      <c r="D8" s="82">
        <v>241721</v>
      </c>
      <c r="E8" s="83">
        <v>42</v>
      </c>
      <c r="F8" s="83" t="s">
        <v>43</v>
      </c>
      <c r="G8" s="82">
        <v>9278</v>
      </c>
      <c r="H8" s="140">
        <v>58</v>
      </c>
      <c r="I8" s="78"/>
    </row>
    <row r="9" spans="1:9" ht="17.25">
      <c r="A9" s="81" t="s">
        <v>10</v>
      </c>
      <c r="B9" s="82">
        <v>42000</v>
      </c>
      <c r="C9" s="81" t="s">
        <v>4</v>
      </c>
      <c r="D9" s="82">
        <v>25321</v>
      </c>
      <c r="E9" s="83" t="s">
        <v>43</v>
      </c>
      <c r="F9" s="83" t="s">
        <v>43</v>
      </c>
      <c r="G9" s="82">
        <v>16679</v>
      </c>
      <c r="H9" s="83" t="s">
        <v>4</v>
      </c>
      <c r="I9" s="78"/>
    </row>
    <row r="10" spans="1:9" ht="17.25">
      <c r="A10" s="81" t="s">
        <v>11</v>
      </c>
      <c r="B10" s="82">
        <v>30000</v>
      </c>
      <c r="C10" s="81" t="s">
        <v>4</v>
      </c>
      <c r="D10" s="82">
        <v>63144</v>
      </c>
      <c r="E10" s="83">
        <v>71</v>
      </c>
      <c r="F10" s="83" t="s">
        <v>45</v>
      </c>
      <c r="G10" s="82">
        <v>33144</v>
      </c>
      <c r="H10" s="83">
        <v>71</v>
      </c>
      <c r="I10" s="78"/>
    </row>
    <row r="11" spans="1:9" ht="17.25">
      <c r="A11" s="81" t="s">
        <v>12</v>
      </c>
      <c r="B11" s="84" t="s">
        <v>13</v>
      </c>
      <c r="C11" s="81"/>
      <c r="D11" s="84" t="s">
        <v>13</v>
      </c>
      <c r="E11" s="83"/>
      <c r="F11" s="83"/>
      <c r="G11" s="84" t="s">
        <v>13</v>
      </c>
      <c r="H11" s="83"/>
      <c r="I11" s="78"/>
    </row>
    <row r="12" spans="1:9" ht="17.25">
      <c r="A12" s="81" t="s">
        <v>14</v>
      </c>
      <c r="B12" s="82">
        <v>91000</v>
      </c>
      <c r="C12" s="81" t="s">
        <v>4</v>
      </c>
      <c r="D12" s="82">
        <v>241217</v>
      </c>
      <c r="E12" s="83">
        <v>83</v>
      </c>
      <c r="F12" s="83" t="s">
        <v>45</v>
      </c>
      <c r="G12" s="82">
        <v>150217</v>
      </c>
      <c r="H12" s="83">
        <v>83</v>
      </c>
      <c r="I12" s="78"/>
    </row>
    <row r="13" spans="1:9" ht="17.25">
      <c r="A13" s="81" t="s">
        <v>15</v>
      </c>
      <c r="B13" s="84" t="s">
        <v>43</v>
      </c>
      <c r="C13" s="81" t="s">
        <v>4</v>
      </c>
      <c r="D13" s="84">
        <v>200</v>
      </c>
      <c r="E13" s="83" t="s">
        <v>43</v>
      </c>
      <c r="F13" s="83" t="s">
        <v>45</v>
      </c>
      <c r="G13" s="84">
        <v>200</v>
      </c>
      <c r="H13" s="83" t="s">
        <v>4</v>
      </c>
      <c r="I13" s="78"/>
    </row>
    <row r="14" spans="1:9" ht="17.25">
      <c r="A14" s="81" t="s">
        <v>16</v>
      </c>
      <c r="B14" s="82">
        <v>7886000</v>
      </c>
      <c r="C14" s="81" t="s">
        <v>4</v>
      </c>
      <c r="D14" s="82">
        <v>9853970</v>
      </c>
      <c r="E14" s="83">
        <v>85</v>
      </c>
      <c r="F14" s="83" t="s">
        <v>45</v>
      </c>
      <c r="G14" s="82">
        <v>1967970</v>
      </c>
      <c r="H14" s="83">
        <v>85</v>
      </c>
      <c r="I14" s="78"/>
    </row>
    <row r="15" spans="1:9" ht="17.25">
      <c r="A15" s="81" t="s">
        <v>17</v>
      </c>
      <c r="B15" s="82">
        <v>7385000</v>
      </c>
      <c r="C15" s="81" t="s">
        <v>4</v>
      </c>
      <c r="D15" s="82">
        <v>5126996</v>
      </c>
      <c r="E15" s="83"/>
      <c r="F15" s="83" t="s">
        <v>43</v>
      </c>
      <c r="G15" s="82">
        <v>2258004</v>
      </c>
      <c r="H15" s="83"/>
      <c r="I15" s="78"/>
    </row>
    <row r="16" spans="1:9" ht="17.25">
      <c r="A16" s="100" t="s">
        <v>18</v>
      </c>
      <c r="B16" s="85">
        <f>SUM(B8:B15)</f>
        <v>15685000</v>
      </c>
      <c r="C16" s="86" t="s">
        <v>4</v>
      </c>
      <c r="D16" s="85">
        <v>15552571</v>
      </c>
      <c r="E16" s="87">
        <v>81</v>
      </c>
      <c r="F16" s="87" t="s">
        <v>45</v>
      </c>
      <c r="G16" s="85">
        <v>132428</v>
      </c>
      <c r="H16" s="87">
        <v>19</v>
      </c>
      <c r="I16" s="78"/>
    </row>
    <row r="17" spans="1:9" ht="17.25">
      <c r="A17" s="101" t="s">
        <v>19</v>
      </c>
      <c r="B17" s="86"/>
      <c r="C17" s="86"/>
      <c r="D17" s="85">
        <v>4907589</v>
      </c>
      <c r="E17" s="87">
        <v>20</v>
      </c>
      <c r="F17" s="86"/>
      <c r="G17" s="86"/>
      <c r="H17" s="86"/>
      <c r="I17" s="78"/>
    </row>
    <row r="18" spans="1:9" ht="17.25">
      <c r="A18" s="100" t="s">
        <v>20</v>
      </c>
      <c r="B18" s="86"/>
      <c r="C18" s="86"/>
      <c r="D18" s="85">
        <v>4907589</v>
      </c>
      <c r="E18" s="87">
        <v>20</v>
      </c>
      <c r="F18" s="86"/>
      <c r="G18" s="86"/>
      <c r="H18" s="86"/>
      <c r="I18" s="78"/>
    </row>
    <row r="19" spans="1:9" ht="17.25">
      <c r="A19" s="100" t="s">
        <v>21</v>
      </c>
      <c r="B19" s="86"/>
      <c r="C19" s="86"/>
      <c r="D19" s="85">
        <v>20460161</v>
      </c>
      <c r="E19" s="218" t="s">
        <v>219</v>
      </c>
      <c r="F19" s="86"/>
      <c r="G19" s="86"/>
      <c r="H19" s="86"/>
      <c r="I19" s="78"/>
    </row>
    <row r="20" spans="1:9" ht="17.25">
      <c r="A20" s="75"/>
      <c r="B20" s="297" t="s">
        <v>0</v>
      </c>
      <c r="C20" s="298"/>
      <c r="D20" s="297" t="s">
        <v>46</v>
      </c>
      <c r="E20" s="299"/>
      <c r="F20" s="76" t="s">
        <v>45</v>
      </c>
      <c r="G20" s="297" t="s">
        <v>3</v>
      </c>
      <c r="H20" s="299"/>
      <c r="I20" s="78"/>
    </row>
    <row r="21" spans="1:9" ht="17.25">
      <c r="A21" s="79"/>
      <c r="B21" s="294"/>
      <c r="C21" s="295"/>
      <c r="D21" s="296"/>
      <c r="E21" s="295"/>
      <c r="F21" s="88" t="s">
        <v>43</v>
      </c>
      <c r="G21" s="294" t="s">
        <v>5</v>
      </c>
      <c r="H21" s="295"/>
      <c r="I21" s="78"/>
    </row>
    <row r="22" spans="1:9" ht="17.25">
      <c r="A22" s="98" t="s">
        <v>106</v>
      </c>
      <c r="B22" s="75"/>
      <c r="C22" s="75"/>
      <c r="D22" s="75"/>
      <c r="E22" s="75"/>
      <c r="F22" s="75"/>
      <c r="G22" s="75"/>
      <c r="H22" s="75"/>
      <c r="I22" s="78"/>
    </row>
    <row r="23" spans="1:9" ht="17.25">
      <c r="A23" s="98" t="s">
        <v>107</v>
      </c>
      <c r="B23" s="81"/>
      <c r="C23" s="81"/>
      <c r="D23" s="81"/>
      <c r="E23" s="81"/>
      <c r="F23" s="81"/>
      <c r="G23" s="81"/>
      <c r="H23" s="81"/>
      <c r="I23" s="78"/>
    </row>
    <row r="24" spans="1:9" ht="17.25">
      <c r="A24" s="81" t="s">
        <v>22</v>
      </c>
      <c r="B24" s="82">
        <v>1222604</v>
      </c>
      <c r="C24" s="83" t="s">
        <v>43</v>
      </c>
      <c r="D24" s="82">
        <v>910328</v>
      </c>
      <c r="E24" s="83">
        <v>20</v>
      </c>
      <c r="F24" s="83" t="s">
        <v>45</v>
      </c>
      <c r="G24" s="82">
        <v>312275</v>
      </c>
      <c r="H24" s="83">
        <v>80</v>
      </c>
      <c r="I24" s="78"/>
    </row>
    <row r="25" spans="1:9" ht="17.25">
      <c r="A25" s="81" t="s">
        <v>114</v>
      </c>
      <c r="B25" s="82">
        <v>3496390</v>
      </c>
      <c r="C25" s="83" t="s">
        <v>43</v>
      </c>
      <c r="D25" s="82">
        <v>3307319</v>
      </c>
      <c r="E25" s="83" t="s">
        <v>43</v>
      </c>
      <c r="F25" s="83" t="s">
        <v>45</v>
      </c>
      <c r="G25" s="82">
        <v>189071</v>
      </c>
      <c r="H25" s="83" t="s">
        <v>43</v>
      </c>
      <c r="I25" s="78"/>
    </row>
    <row r="26" spans="1:9" ht="17.25">
      <c r="A26" s="81" t="s">
        <v>115</v>
      </c>
      <c r="B26" s="84">
        <v>1827000</v>
      </c>
      <c r="C26" s="83" t="s">
        <v>43</v>
      </c>
      <c r="D26" s="84">
        <v>1827000</v>
      </c>
      <c r="E26" s="83" t="s">
        <v>43</v>
      </c>
      <c r="F26" s="83" t="s">
        <v>45</v>
      </c>
      <c r="G26" s="84" t="s">
        <v>43</v>
      </c>
      <c r="H26" s="83" t="s">
        <v>43</v>
      </c>
      <c r="I26" s="78"/>
    </row>
    <row r="27" spans="1:9" ht="17.25">
      <c r="A27" s="81" t="s">
        <v>27</v>
      </c>
      <c r="B27" s="84">
        <v>1434802</v>
      </c>
      <c r="C27" s="83" t="s">
        <v>43</v>
      </c>
      <c r="D27" s="82">
        <v>1305182</v>
      </c>
      <c r="E27" s="83" t="s">
        <v>43</v>
      </c>
      <c r="F27" s="83" t="s">
        <v>45</v>
      </c>
      <c r="G27" s="82">
        <v>129620</v>
      </c>
      <c r="H27" s="83" t="s">
        <v>43</v>
      </c>
      <c r="I27" s="78"/>
    </row>
    <row r="28" spans="1:9" ht="17.25">
      <c r="A28" s="81" t="s">
        <v>28</v>
      </c>
      <c r="B28" s="82">
        <v>2939924</v>
      </c>
      <c r="C28" s="83" t="s">
        <v>43</v>
      </c>
      <c r="D28" s="82">
        <v>1457072</v>
      </c>
      <c r="E28" s="83">
        <v>80</v>
      </c>
      <c r="F28" s="83" t="s">
        <v>45</v>
      </c>
      <c r="G28" s="82">
        <v>1482851</v>
      </c>
      <c r="H28" s="83">
        <v>20</v>
      </c>
      <c r="I28" s="78"/>
    </row>
    <row r="29" spans="1:9" ht="17.25">
      <c r="A29" s="81" t="s">
        <v>29</v>
      </c>
      <c r="B29" s="82">
        <v>1462180</v>
      </c>
      <c r="C29" s="83" t="s">
        <v>43</v>
      </c>
      <c r="D29" s="82">
        <v>1145829</v>
      </c>
      <c r="E29" s="83">
        <v>82</v>
      </c>
      <c r="F29" s="83" t="s">
        <v>45</v>
      </c>
      <c r="G29" s="82">
        <v>316350</v>
      </c>
      <c r="H29" s="83">
        <v>18</v>
      </c>
      <c r="I29" s="78"/>
    </row>
    <row r="30" spans="1:9" ht="17.25">
      <c r="A30" s="81" t="s">
        <v>30</v>
      </c>
      <c r="B30" s="82">
        <v>168000</v>
      </c>
      <c r="C30" s="83" t="s">
        <v>43</v>
      </c>
      <c r="D30" s="82">
        <v>151370</v>
      </c>
      <c r="E30" s="83">
        <v>40</v>
      </c>
      <c r="F30" s="83" t="s">
        <v>45</v>
      </c>
      <c r="G30" s="82">
        <v>16629</v>
      </c>
      <c r="H30" s="89" t="s">
        <v>220</v>
      </c>
      <c r="I30" s="78"/>
    </row>
    <row r="31" spans="1:9" ht="17.25">
      <c r="A31" s="81" t="s">
        <v>31</v>
      </c>
      <c r="B31" s="82">
        <v>1324100</v>
      </c>
      <c r="C31" s="83" t="s">
        <v>43</v>
      </c>
      <c r="D31" s="82">
        <v>1127946</v>
      </c>
      <c r="E31" s="83">
        <v>24</v>
      </c>
      <c r="F31" s="83" t="s">
        <v>45</v>
      </c>
      <c r="G31" s="82">
        <v>196153</v>
      </c>
      <c r="H31" s="83">
        <v>76</v>
      </c>
      <c r="I31" s="78"/>
    </row>
    <row r="32" spans="1:9" ht="17.25">
      <c r="A32" s="81" t="s">
        <v>32</v>
      </c>
      <c r="B32" s="82">
        <v>521200</v>
      </c>
      <c r="C32" s="83" t="s">
        <v>43</v>
      </c>
      <c r="D32" s="82">
        <v>269137</v>
      </c>
      <c r="E32" s="83" t="s">
        <v>23</v>
      </c>
      <c r="F32" s="83" t="s">
        <v>45</v>
      </c>
      <c r="G32" s="82">
        <v>252063</v>
      </c>
      <c r="H32" s="83" t="s">
        <v>23</v>
      </c>
      <c r="I32" s="78"/>
    </row>
    <row r="33" spans="1:9" ht="17.25">
      <c r="A33" s="81" t="s">
        <v>33</v>
      </c>
      <c r="B33" s="82">
        <v>1288800</v>
      </c>
      <c r="C33" s="83" t="s">
        <v>43</v>
      </c>
      <c r="D33" s="82">
        <v>1002800</v>
      </c>
      <c r="E33" s="83">
        <v>70</v>
      </c>
      <c r="F33" s="83" t="s">
        <v>45</v>
      </c>
      <c r="G33" s="90">
        <v>285999</v>
      </c>
      <c r="H33" s="83">
        <v>30</v>
      </c>
      <c r="I33" s="78"/>
    </row>
    <row r="34" spans="1:9" ht="17.25">
      <c r="A34" s="81" t="s">
        <v>34</v>
      </c>
      <c r="B34" s="84" t="s">
        <v>43</v>
      </c>
      <c r="C34" s="83" t="s">
        <v>43</v>
      </c>
      <c r="D34" s="82" t="s">
        <v>43</v>
      </c>
      <c r="E34" s="83" t="s">
        <v>43</v>
      </c>
      <c r="F34" s="83" t="s">
        <v>45</v>
      </c>
      <c r="G34" s="90" t="s">
        <v>43</v>
      </c>
      <c r="H34" s="83" t="s">
        <v>43</v>
      </c>
      <c r="I34" s="78"/>
    </row>
    <row r="35" spans="1:9" ht="17.25">
      <c r="A35" s="100" t="s">
        <v>35</v>
      </c>
      <c r="B35" s="91">
        <f>SUM(B24:B34)</f>
        <v>15685000</v>
      </c>
      <c r="C35" s="92" t="s">
        <v>43</v>
      </c>
      <c r="D35" s="85">
        <v>12503986</v>
      </c>
      <c r="E35" s="93">
        <v>16</v>
      </c>
      <c r="F35" s="92" t="s">
        <v>45</v>
      </c>
      <c r="G35" s="91">
        <v>3181013</v>
      </c>
      <c r="H35" s="93">
        <v>84</v>
      </c>
      <c r="I35" s="78"/>
    </row>
    <row r="36" spans="1:9" ht="17.25">
      <c r="A36" s="102" t="s">
        <v>36</v>
      </c>
      <c r="B36" s="102"/>
      <c r="C36" s="78"/>
      <c r="D36" s="85">
        <v>4907589</v>
      </c>
      <c r="E36" s="87">
        <v>20</v>
      </c>
      <c r="F36" s="78"/>
      <c r="G36" s="78"/>
      <c r="H36" s="78"/>
      <c r="I36" s="78"/>
    </row>
    <row r="37" spans="1:9" ht="17.25">
      <c r="A37" s="103" t="s">
        <v>37</v>
      </c>
      <c r="B37" s="102"/>
      <c r="C37" s="78"/>
      <c r="D37" s="85">
        <v>17411575</v>
      </c>
      <c r="E37" s="83">
        <v>36</v>
      </c>
      <c r="F37" s="78"/>
      <c r="G37" s="78"/>
      <c r="H37" s="78"/>
      <c r="I37" s="78"/>
    </row>
    <row r="38" spans="1:9" ht="17.25">
      <c r="A38" s="78" t="s">
        <v>38</v>
      </c>
      <c r="B38" s="78"/>
      <c r="C38" s="78"/>
      <c r="D38" s="94">
        <v>3048585</v>
      </c>
      <c r="E38" s="95">
        <v>65</v>
      </c>
      <c r="F38" s="78"/>
      <c r="G38" s="78"/>
      <c r="H38" s="78"/>
      <c r="I38" s="78"/>
    </row>
    <row r="39" spans="1:9" ht="17.25">
      <c r="A39" s="78" t="s">
        <v>39</v>
      </c>
      <c r="B39" s="78"/>
      <c r="C39" s="78"/>
      <c r="D39" s="96"/>
      <c r="E39" s="81"/>
      <c r="F39" s="78"/>
      <c r="G39" s="78"/>
      <c r="H39" s="78"/>
      <c r="I39" s="78"/>
    </row>
    <row r="40" spans="1:9" ht="17.25">
      <c r="A40" s="78" t="s">
        <v>40</v>
      </c>
      <c r="B40" s="78"/>
      <c r="C40" s="78"/>
      <c r="D40" s="97"/>
      <c r="E40" s="79"/>
      <c r="F40" s="78"/>
      <c r="G40" s="78"/>
      <c r="H40" s="78"/>
      <c r="I40" s="78"/>
    </row>
    <row r="41" spans="1:9" ht="17.25">
      <c r="A41" s="78"/>
      <c r="B41" s="78"/>
      <c r="C41" s="78"/>
      <c r="D41" s="99"/>
      <c r="E41" s="99"/>
      <c r="F41" s="78"/>
      <c r="G41" s="78"/>
      <c r="H41" s="78"/>
      <c r="I41" s="78"/>
    </row>
    <row r="42" spans="1:9" ht="17.25">
      <c r="A42" s="78"/>
      <c r="B42" s="78"/>
      <c r="C42" s="78"/>
      <c r="D42" s="99"/>
      <c r="E42" s="99"/>
      <c r="F42" s="78"/>
      <c r="G42" s="78"/>
      <c r="H42" s="78"/>
      <c r="I42" s="78"/>
    </row>
    <row r="43" spans="1:9" ht="17.25">
      <c r="A43" s="78" t="s">
        <v>44</v>
      </c>
      <c r="B43" s="78"/>
      <c r="C43" s="78"/>
      <c r="D43" s="78"/>
      <c r="E43" s="78"/>
      <c r="F43" s="78"/>
      <c r="G43" s="78"/>
      <c r="H43" s="78"/>
      <c r="I43" s="78"/>
    </row>
    <row r="44" spans="1:9" ht="17.25">
      <c r="A44" s="78" t="s">
        <v>127</v>
      </c>
      <c r="B44" s="78"/>
      <c r="C44" s="78"/>
      <c r="D44" s="78"/>
      <c r="E44" s="78"/>
      <c r="F44" s="78"/>
      <c r="G44" s="78"/>
      <c r="H44" s="78"/>
      <c r="I44" s="78"/>
    </row>
    <row r="45" spans="1:9" ht="17.25">
      <c r="A45" s="78" t="s">
        <v>128</v>
      </c>
      <c r="B45" s="78"/>
      <c r="C45" s="78"/>
      <c r="D45" s="78"/>
      <c r="E45" s="78"/>
      <c r="F45" s="78"/>
      <c r="G45" s="78"/>
      <c r="H45" s="78"/>
      <c r="I45" s="78"/>
    </row>
    <row r="46" spans="1:9" ht="17.25">
      <c r="A46" s="78"/>
      <c r="B46" s="78"/>
      <c r="C46" s="104"/>
      <c r="D46" s="104"/>
      <c r="E46" s="78"/>
      <c r="F46" s="78"/>
      <c r="G46" s="78"/>
      <c r="H46" s="78"/>
      <c r="I46" s="78"/>
    </row>
    <row r="47" spans="1:9" ht="17.25">
      <c r="A47" s="78"/>
      <c r="B47" s="78"/>
      <c r="C47" s="104"/>
      <c r="D47" s="104"/>
      <c r="E47" s="78"/>
      <c r="F47" s="78"/>
      <c r="G47" s="78"/>
      <c r="H47" s="78"/>
      <c r="I47" s="78"/>
    </row>
    <row r="48" spans="1:9" ht="17.25">
      <c r="A48" s="78"/>
      <c r="B48" s="78"/>
      <c r="C48" s="104"/>
      <c r="D48" s="104"/>
      <c r="E48" s="78"/>
      <c r="F48" s="78"/>
      <c r="G48" s="78"/>
      <c r="H48" s="78"/>
      <c r="I48" s="78"/>
    </row>
    <row r="49" spans="1:9" ht="17.25">
      <c r="A49" s="78"/>
      <c r="B49" s="78"/>
      <c r="C49" s="104"/>
      <c r="D49" s="104"/>
      <c r="E49" s="78"/>
      <c r="F49" s="78"/>
      <c r="G49" s="78"/>
      <c r="H49" s="78"/>
      <c r="I49" s="78"/>
    </row>
    <row r="50" spans="1:9" ht="21.75">
      <c r="A50" s="1"/>
      <c r="B50" s="1"/>
      <c r="C50" s="1"/>
      <c r="D50" s="1"/>
      <c r="E50" s="1"/>
      <c r="F50" s="1"/>
      <c r="G50" s="1"/>
      <c r="H50" s="1"/>
      <c r="I50" s="1"/>
    </row>
    <row r="51" spans="1:9" ht="21.75">
      <c r="A51" s="303" t="s">
        <v>41</v>
      </c>
      <c r="B51" s="303"/>
      <c r="C51" s="303"/>
      <c r="D51" s="303"/>
      <c r="E51" s="303"/>
      <c r="F51" s="303"/>
      <c r="G51" s="303"/>
      <c r="H51" s="303"/>
      <c r="I51" s="303"/>
    </row>
    <row r="52" spans="1:9" ht="21.75">
      <c r="A52" s="303" t="s">
        <v>42</v>
      </c>
      <c r="B52" s="303"/>
      <c r="C52" s="303"/>
      <c r="D52" s="303"/>
      <c r="E52" s="303"/>
      <c r="F52" s="303"/>
      <c r="G52" s="303"/>
      <c r="H52" s="303"/>
      <c r="I52" s="303"/>
    </row>
    <row r="53" spans="1:9" ht="21.75">
      <c r="A53" s="303" t="s">
        <v>113</v>
      </c>
      <c r="B53" s="303"/>
      <c r="C53" s="303"/>
      <c r="D53" s="303"/>
      <c r="E53" s="303"/>
      <c r="F53" s="303"/>
      <c r="G53" s="303"/>
      <c r="H53" s="303"/>
      <c r="I53" s="303"/>
    </row>
    <row r="54" spans="1:9" ht="21.75">
      <c r="A54" s="105"/>
      <c r="B54" s="304" t="s">
        <v>0</v>
      </c>
      <c r="C54" s="305"/>
      <c r="D54" s="304" t="s">
        <v>1</v>
      </c>
      <c r="E54" s="306"/>
      <c r="F54" s="107" t="s">
        <v>2</v>
      </c>
      <c r="G54" s="304" t="s">
        <v>3</v>
      </c>
      <c r="H54" s="306"/>
      <c r="I54" s="1"/>
    </row>
    <row r="55" spans="1:9" ht="21.75">
      <c r="A55" s="108"/>
      <c r="B55" s="301"/>
      <c r="C55" s="302"/>
      <c r="D55" s="301"/>
      <c r="E55" s="302"/>
      <c r="F55" s="109" t="s">
        <v>4</v>
      </c>
      <c r="G55" s="301" t="s">
        <v>5</v>
      </c>
      <c r="H55" s="302"/>
      <c r="I55" s="1"/>
    </row>
    <row r="56" spans="1:9" ht="21.75">
      <c r="A56" s="110" t="s">
        <v>6</v>
      </c>
      <c r="B56" s="105"/>
      <c r="C56" s="105"/>
      <c r="D56" s="105"/>
      <c r="E56" s="105"/>
      <c r="F56" s="105"/>
      <c r="G56" s="105"/>
      <c r="H56" s="105"/>
      <c r="I56" s="1"/>
    </row>
    <row r="57" spans="1:9" ht="21.75">
      <c r="A57" s="110" t="s">
        <v>7</v>
      </c>
      <c r="B57" s="111"/>
      <c r="C57" s="111"/>
      <c r="D57" s="111"/>
      <c r="E57" s="111"/>
      <c r="F57" s="111"/>
      <c r="G57" s="111"/>
      <c r="H57" s="111"/>
      <c r="I57" s="1"/>
    </row>
    <row r="58" spans="1:9" ht="21.75">
      <c r="A58" s="111" t="s">
        <v>8</v>
      </c>
      <c r="B58" s="112">
        <v>266600</v>
      </c>
      <c r="C58" s="111" t="s">
        <v>4</v>
      </c>
      <c r="D58" s="112">
        <v>268252</v>
      </c>
      <c r="E58" s="113">
        <v>73</v>
      </c>
      <c r="F58" s="111" t="s">
        <v>9</v>
      </c>
      <c r="G58" s="112">
        <v>1652</v>
      </c>
      <c r="H58" s="113">
        <v>73</v>
      </c>
      <c r="I58" s="1"/>
    </row>
    <row r="59" spans="1:9" ht="21.75">
      <c r="A59" s="111" t="s">
        <v>10</v>
      </c>
      <c r="B59" s="112">
        <v>34000</v>
      </c>
      <c r="C59" s="111" t="s">
        <v>4</v>
      </c>
      <c r="D59" s="112">
        <v>42010</v>
      </c>
      <c r="E59" s="113" t="s">
        <v>4</v>
      </c>
      <c r="F59" s="111" t="s">
        <v>9</v>
      </c>
      <c r="G59" s="112">
        <v>8010</v>
      </c>
      <c r="H59" s="113" t="s">
        <v>4</v>
      </c>
      <c r="I59" s="1"/>
    </row>
    <row r="60" spans="1:9" ht="21.75">
      <c r="A60" s="111" t="s">
        <v>11</v>
      </c>
      <c r="B60" s="112">
        <v>45000</v>
      </c>
      <c r="C60" s="111" t="s">
        <v>4</v>
      </c>
      <c r="D60" s="112">
        <v>48893</v>
      </c>
      <c r="E60" s="113">
        <v>63</v>
      </c>
      <c r="F60" s="111" t="s">
        <v>9</v>
      </c>
      <c r="G60" s="112">
        <v>3893</v>
      </c>
      <c r="H60" s="113">
        <v>63</v>
      </c>
      <c r="I60" s="1"/>
    </row>
    <row r="61" spans="1:9" ht="21.75">
      <c r="A61" s="111" t="s">
        <v>12</v>
      </c>
      <c r="B61" s="114" t="s">
        <v>13</v>
      </c>
      <c r="C61" s="111"/>
      <c r="D61" s="114" t="s">
        <v>13</v>
      </c>
      <c r="E61" s="113"/>
      <c r="F61" s="111"/>
      <c r="G61" s="114" t="s">
        <v>13</v>
      </c>
      <c r="H61" s="113"/>
      <c r="I61" s="1"/>
    </row>
    <row r="62" spans="1:9" ht="21.75">
      <c r="A62" s="111" t="s">
        <v>14</v>
      </c>
      <c r="B62" s="112">
        <v>101000</v>
      </c>
      <c r="C62" s="111" t="s">
        <v>4</v>
      </c>
      <c r="D62" s="112">
        <v>130483</v>
      </c>
      <c r="E62" s="113" t="s">
        <v>4</v>
      </c>
      <c r="F62" s="111" t="s">
        <v>9</v>
      </c>
      <c r="G62" s="112">
        <v>29483</v>
      </c>
      <c r="H62" s="113" t="s">
        <v>4</v>
      </c>
      <c r="I62" s="1"/>
    </row>
    <row r="63" spans="1:9" ht="21.75">
      <c r="A63" s="111" t="s">
        <v>15</v>
      </c>
      <c r="B63" s="114" t="s">
        <v>43</v>
      </c>
      <c r="C63" s="111" t="s">
        <v>4</v>
      </c>
      <c r="D63" s="114" t="s">
        <v>43</v>
      </c>
      <c r="E63" s="113" t="s">
        <v>43</v>
      </c>
      <c r="F63" s="113"/>
      <c r="G63" s="114" t="s">
        <v>43</v>
      </c>
      <c r="H63" s="113" t="s">
        <v>4</v>
      </c>
      <c r="I63" s="1"/>
    </row>
    <row r="64" spans="1:9" ht="21.75">
      <c r="A64" s="111" t="s">
        <v>16</v>
      </c>
      <c r="B64" s="112">
        <v>7581900</v>
      </c>
      <c r="C64" s="111" t="s">
        <v>4</v>
      </c>
      <c r="D64" s="112">
        <v>7854706</v>
      </c>
      <c r="E64" s="113">
        <v>94</v>
      </c>
      <c r="F64" s="111" t="s">
        <v>9</v>
      </c>
      <c r="G64" s="112">
        <v>272806</v>
      </c>
      <c r="H64" s="113">
        <v>94</v>
      </c>
      <c r="I64" s="1"/>
    </row>
    <row r="65" spans="1:9" ht="21.75">
      <c r="A65" s="111" t="s">
        <v>17</v>
      </c>
      <c r="B65" s="112">
        <v>8035000</v>
      </c>
      <c r="C65" s="111" t="s">
        <v>4</v>
      </c>
      <c r="D65" s="112">
        <v>7899740</v>
      </c>
      <c r="E65" s="113">
        <v>26</v>
      </c>
      <c r="F65" s="113" t="s">
        <v>43</v>
      </c>
      <c r="G65" s="112">
        <v>135259</v>
      </c>
      <c r="H65" s="113">
        <v>74</v>
      </c>
      <c r="I65" s="1"/>
    </row>
    <row r="66" spans="1:9" ht="21.75">
      <c r="A66" s="111"/>
      <c r="B66" s="112"/>
      <c r="C66" s="111"/>
      <c r="D66" s="112"/>
      <c r="E66" s="113"/>
      <c r="F66" s="113"/>
      <c r="G66" s="112"/>
      <c r="H66" s="113"/>
      <c r="I66" s="1"/>
    </row>
    <row r="67" spans="1:9" ht="21.75">
      <c r="A67" s="115" t="s">
        <v>18</v>
      </c>
      <c r="B67" s="116">
        <f>SUM(B58:B65)</f>
        <v>16063500</v>
      </c>
      <c r="C67" s="117" t="s">
        <v>4</v>
      </c>
      <c r="D67" s="116">
        <v>16244086</v>
      </c>
      <c r="E67" s="118">
        <v>56</v>
      </c>
      <c r="F67" s="117" t="s">
        <v>9</v>
      </c>
      <c r="G67" s="116">
        <v>180586</v>
      </c>
      <c r="H67" s="118">
        <v>56</v>
      </c>
      <c r="I67" s="1"/>
    </row>
    <row r="68" spans="1:9" ht="21.75">
      <c r="A68" s="288" t="s">
        <v>19</v>
      </c>
      <c r="B68" s="288"/>
      <c r="C68" s="289"/>
      <c r="D68" s="116">
        <v>1398330</v>
      </c>
      <c r="E68" s="138">
        <v>60</v>
      </c>
      <c r="F68" s="139"/>
      <c r="G68" s="120"/>
      <c r="H68" s="120"/>
      <c r="I68" s="1"/>
    </row>
    <row r="69" spans="1:9" ht="21.75">
      <c r="A69" s="290" t="s">
        <v>20</v>
      </c>
      <c r="B69" s="290"/>
      <c r="C69" s="291"/>
      <c r="D69" s="116">
        <v>1398330</v>
      </c>
      <c r="E69" s="138">
        <v>60</v>
      </c>
      <c r="F69" s="139"/>
      <c r="G69" s="120"/>
      <c r="H69" s="120"/>
      <c r="I69" s="1"/>
    </row>
    <row r="70" spans="1:9" ht="21.75">
      <c r="A70" s="290" t="s">
        <v>21</v>
      </c>
      <c r="B70" s="290"/>
      <c r="C70" s="291"/>
      <c r="D70" s="116">
        <v>17642417</v>
      </c>
      <c r="E70" s="138">
        <v>16</v>
      </c>
      <c r="F70" s="139"/>
      <c r="G70" s="120"/>
      <c r="H70" s="120"/>
      <c r="I70" s="1"/>
    </row>
    <row r="71" spans="1:9" ht="21.75">
      <c r="A71" s="119"/>
      <c r="B71" s="120"/>
      <c r="C71" s="120"/>
      <c r="D71" s="121"/>
      <c r="E71" s="122"/>
      <c r="F71" s="120"/>
      <c r="G71" s="120"/>
      <c r="H71" s="120"/>
      <c r="I71" s="1"/>
    </row>
    <row r="72" spans="1:9" ht="21.75">
      <c r="A72" s="119"/>
      <c r="B72" s="120"/>
      <c r="C72" s="120"/>
      <c r="D72" s="121"/>
      <c r="E72" s="122"/>
      <c r="F72" s="120"/>
      <c r="G72" s="120"/>
      <c r="H72" s="120"/>
      <c r="I72" s="1"/>
    </row>
    <row r="73" spans="1:9" ht="21.75">
      <c r="A73" s="119"/>
      <c r="B73" s="120"/>
      <c r="C73" s="120"/>
      <c r="D73" s="121"/>
      <c r="E73" s="122"/>
      <c r="F73" s="120"/>
      <c r="G73" s="120"/>
      <c r="H73" s="120"/>
      <c r="I73" s="1"/>
    </row>
    <row r="74" spans="1:9" ht="21.75">
      <c r="A74" s="119"/>
      <c r="B74" s="120"/>
      <c r="C74" s="120"/>
      <c r="D74" s="121"/>
      <c r="E74" s="122"/>
      <c r="F74" s="120"/>
      <c r="G74" s="120"/>
      <c r="H74" s="120"/>
      <c r="I74" s="1"/>
    </row>
    <row r="75" spans="1:9" ht="21.75">
      <c r="A75" s="119"/>
      <c r="B75" s="120"/>
      <c r="C75" s="120"/>
      <c r="D75" s="121"/>
      <c r="E75" s="122"/>
      <c r="F75" s="120"/>
      <c r="G75" s="120"/>
      <c r="H75" s="120"/>
      <c r="I75" s="1"/>
    </row>
    <row r="76" spans="1:9" ht="21.75">
      <c r="A76" s="119"/>
      <c r="B76" s="120"/>
      <c r="C76" s="120"/>
      <c r="D76" s="121"/>
      <c r="E76" s="122"/>
      <c r="F76" s="120"/>
      <c r="G76" s="120"/>
      <c r="H76" s="120"/>
      <c r="I76" s="1"/>
    </row>
    <row r="77" spans="1:9" ht="21.75">
      <c r="A77" s="119"/>
      <c r="B77" s="120"/>
      <c r="C77" s="120"/>
      <c r="D77" s="121"/>
      <c r="E77" s="122"/>
      <c r="F77" s="120"/>
      <c r="G77" s="120"/>
      <c r="H77" s="120"/>
      <c r="I77" s="1"/>
    </row>
    <row r="78" spans="1:9" ht="21.75">
      <c r="A78" s="119"/>
      <c r="B78" s="120"/>
      <c r="C78" s="120"/>
      <c r="D78" s="121"/>
      <c r="E78" s="122"/>
      <c r="F78" s="120"/>
      <c r="G78" s="120"/>
      <c r="H78" s="120"/>
      <c r="I78" s="1"/>
    </row>
    <row r="79" spans="1:9" ht="21.75">
      <c r="A79" s="119"/>
      <c r="B79" s="120"/>
      <c r="C79" s="120"/>
      <c r="D79" s="121"/>
      <c r="E79" s="122"/>
      <c r="F79" s="120"/>
      <c r="G79" s="120"/>
      <c r="H79" s="120"/>
      <c r="I79" s="1"/>
    </row>
    <row r="80" spans="1:9" ht="21.75">
      <c r="A80" s="119"/>
      <c r="B80" s="120"/>
      <c r="C80" s="120"/>
      <c r="D80" s="121"/>
      <c r="E80" s="122"/>
      <c r="F80" s="120"/>
      <c r="G80" s="120"/>
      <c r="H80" s="120"/>
      <c r="I80" s="1"/>
    </row>
    <row r="81" spans="1:9" ht="21.75">
      <c r="A81" s="119"/>
      <c r="B81" s="120"/>
      <c r="C81" s="120"/>
      <c r="D81" s="121"/>
      <c r="E81" s="122"/>
      <c r="F81" s="120"/>
      <c r="G81" s="120"/>
      <c r="H81" s="120"/>
      <c r="I81" s="1"/>
    </row>
    <row r="82" spans="1:9" ht="21.75">
      <c r="A82" s="119"/>
      <c r="B82" s="120"/>
      <c r="C82" s="120"/>
      <c r="D82" s="121"/>
      <c r="E82" s="122"/>
      <c r="F82" s="120"/>
      <c r="G82" s="120"/>
      <c r="H82" s="120"/>
      <c r="I82" s="1"/>
    </row>
    <row r="83" spans="1:9" ht="21.75">
      <c r="A83" s="119"/>
      <c r="B83" s="120"/>
      <c r="C83" s="120"/>
      <c r="D83" s="121"/>
      <c r="E83" s="122"/>
      <c r="F83" s="120"/>
      <c r="G83" s="120"/>
      <c r="H83" s="120"/>
      <c r="I83" s="1"/>
    </row>
    <row r="84" spans="1:9" ht="21.75">
      <c r="A84" s="119"/>
      <c r="B84" s="120"/>
      <c r="C84" s="120"/>
      <c r="D84" s="121"/>
      <c r="E84" s="122"/>
      <c r="F84" s="120"/>
      <c r="G84" s="120"/>
      <c r="H84" s="120"/>
      <c r="I84" s="1"/>
    </row>
    <row r="85" spans="1:9" ht="21.75">
      <c r="A85" s="119"/>
      <c r="B85" s="120"/>
      <c r="C85" s="120"/>
      <c r="D85" s="121"/>
      <c r="E85" s="122"/>
      <c r="F85" s="120"/>
      <c r="G85" s="120"/>
      <c r="H85" s="120"/>
      <c r="I85" s="1"/>
    </row>
    <row r="86" spans="1:9" ht="21.75">
      <c r="A86" s="119"/>
      <c r="B86" s="120"/>
      <c r="C86" s="120"/>
      <c r="D86" s="121"/>
      <c r="E86" s="122"/>
      <c r="F86" s="120"/>
      <c r="G86" s="120"/>
      <c r="H86" s="120"/>
      <c r="I86" s="1"/>
    </row>
    <row r="87" spans="1:9" ht="18">
      <c r="A87" s="72"/>
      <c r="B87" s="72"/>
      <c r="C87" s="72"/>
      <c r="D87" s="72"/>
      <c r="E87" s="72"/>
      <c r="F87" s="72"/>
      <c r="G87" s="72"/>
      <c r="H87" s="72"/>
      <c r="I87" s="72"/>
    </row>
    <row r="88" spans="1:9" ht="18">
      <c r="A88" s="72"/>
      <c r="B88" s="72"/>
      <c r="C88" s="72"/>
      <c r="D88" s="72"/>
      <c r="E88" s="72"/>
      <c r="F88" s="72"/>
      <c r="G88" s="72"/>
      <c r="H88" s="72"/>
      <c r="I88" s="72"/>
    </row>
    <row r="89" spans="1:9" ht="18">
      <c r="A89" s="72"/>
      <c r="B89" s="72"/>
      <c r="C89" s="72"/>
      <c r="D89" s="72"/>
      <c r="E89" s="72"/>
      <c r="F89" s="72"/>
      <c r="G89" s="72"/>
      <c r="H89" s="72"/>
      <c r="I89" s="72"/>
    </row>
    <row r="90" spans="1:9" ht="18">
      <c r="A90" s="72"/>
      <c r="B90" s="72"/>
      <c r="C90" s="72"/>
      <c r="D90" s="72"/>
      <c r="E90" s="72"/>
      <c r="F90" s="72"/>
      <c r="G90" s="72"/>
      <c r="H90" s="72"/>
      <c r="I90" s="72"/>
    </row>
    <row r="91" spans="1:9" ht="21.75">
      <c r="A91" s="105"/>
      <c r="B91" s="304" t="s">
        <v>0</v>
      </c>
      <c r="C91" s="305"/>
      <c r="D91" s="304" t="s">
        <v>46</v>
      </c>
      <c r="E91" s="306"/>
      <c r="F91" s="106" t="s">
        <v>45</v>
      </c>
      <c r="G91" s="304" t="s">
        <v>3</v>
      </c>
      <c r="H91" s="306"/>
      <c r="I91" s="72"/>
    </row>
    <row r="92" spans="1:9" ht="21.75">
      <c r="A92" s="108"/>
      <c r="B92" s="301"/>
      <c r="C92" s="302"/>
      <c r="D92" s="301"/>
      <c r="E92" s="302"/>
      <c r="F92" s="123" t="s">
        <v>43</v>
      </c>
      <c r="G92" s="301" t="s">
        <v>5</v>
      </c>
      <c r="H92" s="302"/>
      <c r="I92" s="72"/>
    </row>
    <row r="93" spans="1:9" ht="21.75">
      <c r="A93" s="110" t="s">
        <v>106</v>
      </c>
      <c r="B93" s="105"/>
      <c r="C93" s="105"/>
      <c r="D93" s="105"/>
      <c r="E93" s="105"/>
      <c r="F93" s="105"/>
      <c r="G93" s="105"/>
      <c r="H93" s="105"/>
      <c r="I93" s="72"/>
    </row>
    <row r="94" spans="1:9" ht="21.75">
      <c r="A94" s="110" t="s">
        <v>107</v>
      </c>
      <c r="B94" s="111"/>
      <c r="C94" s="111"/>
      <c r="D94" s="111"/>
      <c r="E94" s="111"/>
      <c r="F94" s="111"/>
      <c r="G94" s="111"/>
      <c r="H94" s="111"/>
      <c r="I94" s="72"/>
    </row>
    <row r="95" spans="1:9" ht="21.75">
      <c r="A95" s="111" t="s">
        <v>22</v>
      </c>
      <c r="B95" s="112">
        <v>395852</v>
      </c>
      <c r="C95" s="113">
        <v>85</v>
      </c>
      <c r="D95" s="112">
        <v>379076</v>
      </c>
      <c r="E95" s="113">
        <v>85</v>
      </c>
      <c r="F95" s="113" t="s">
        <v>45</v>
      </c>
      <c r="G95" s="112">
        <v>16776</v>
      </c>
      <c r="H95" s="113" t="s">
        <v>23</v>
      </c>
      <c r="I95" s="72"/>
    </row>
    <row r="96" spans="1:9" ht="21.75">
      <c r="A96" s="111" t="s">
        <v>24</v>
      </c>
      <c r="B96" s="112">
        <v>2208138</v>
      </c>
      <c r="C96" s="113" t="s">
        <v>23</v>
      </c>
      <c r="D96" s="112">
        <v>2190629</v>
      </c>
      <c r="E96" s="113" t="s">
        <v>23</v>
      </c>
      <c r="F96" s="113" t="s">
        <v>45</v>
      </c>
      <c r="G96" s="112">
        <v>17509</v>
      </c>
      <c r="H96" s="113" t="s">
        <v>23</v>
      </c>
      <c r="I96" s="72"/>
    </row>
    <row r="97" spans="1:9" ht="21.75">
      <c r="A97" s="111" t="s">
        <v>25</v>
      </c>
      <c r="B97" s="114" t="s">
        <v>43</v>
      </c>
      <c r="C97" s="113" t="s">
        <v>43</v>
      </c>
      <c r="D97" s="114" t="s">
        <v>43</v>
      </c>
      <c r="E97" s="113" t="s">
        <v>43</v>
      </c>
      <c r="F97" s="113"/>
      <c r="G97" s="114" t="s">
        <v>43</v>
      </c>
      <c r="H97" s="113" t="s">
        <v>43</v>
      </c>
      <c r="I97" s="72"/>
    </row>
    <row r="98" spans="1:9" ht="21.75">
      <c r="A98" s="111" t="s">
        <v>26</v>
      </c>
      <c r="B98" s="112">
        <v>1234868</v>
      </c>
      <c r="C98" s="113" t="s">
        <v>23</v>
      </c>
      <c r="D98" s="112">
        <v>1195488</v>
      </c>
      <c r="E98" s="113" t="s">
        <v>23</v>
      </c>
      <c r="F98" s="113" t="s">
        <v>45</v>
      </c>
      <c r="G98" s="112">
        <v>39380</v>
      </c>
      <c r="H98" s="113" t="s">
        <v>23</v>
      </c>
      <c r="I98" s="72"/>
    </row>
    <row r="99" spans="1:9" ht="21.75">
      <c r="A99" s="111" t="s">
        <v>27</v>
      </c>
      <c r="B99" s="114">
        <v>2424007</v>
      </c>
      <c r="C99" s="113" t="s">
        <v>43</v>
      </c>
      <c r="D99" s="112">
        <v>2355500</v>
      </c>
      <c r="E99" s="113" t="s">
        <v>43</v>
      </c>
      <c r="F99" s="113" t="s">
        <v>45</v>
      </c>
      <c r="G99" s="112">
        <v>68507</v>
      </c>
      <c r="H99" s="113" t="s">
        <v>43</v>
      </c>
      <c r="I99" s="72"/>
    </row>
    <row r="100" spans="1:9" ht="21.75">
      <c r="A100" s="111" t="s">
        <v>28</v>
      </c>
      <c r="B100" s="112">
        <v>2060124</v>
      </c>
      <c r="C100" s="113" t="s">
        <v>43</v>
      </c>
      <c r="D100" s="112">
        <v>1679489</v>
      </c>
      <c r="E100" s="113">
        <v>17</v>
      </c>
      <c r="F100" s="113" t="s">
        <v>45</v>
      </c>
      <c r="G100" s="112">
        <v>380635</v>
      </c>
      <c r="H100" s="113">
        <v>17</v>
      </c>
      <c r="I100" s="72"/>
    </row>
    <row r="101" spans="1:9" ht="21.75">
      <c r="A101" s="111" t="s">
        <v>29</v>
      </c>
      <c r="B101" s="112">
        <v>1440824</v>
      </c>
      <c r="C101" s="113">
        <v>34</v>
      </c>
      <c r="D101" s="112">
        <v>1204673</v>
      </c>
      <c r="E101" s="113">
        <v>82</v>
      </c>
      <c r="F101" s="113" t="s">
        <v>45</v>
      </c>
      <c r="G101" s="112">
        <v>236150</v>
      </c>
      <c r="H101" s="113">
        <v>18</v>
      </c>
      <c r="I101" s="72"/>
    </row>
    <row r="102" spans="1:9" ht="21.75">
      <c r="A102" s="111" t="s">
        <v>30</v>
      </c>
      <c r="B102" s="112">
        <v>134640</v>
      </c>
      <c r="C102" s="113" t="s">
        <v>43</v>
      </c>
      <c r="D102" s="112">
        <v>125466</v>
      </c>
      <c r="E102" s="113">
        <v>97</v>
      </c>
      <c r="F102" s="113" t="s">
        <v>45</v>
      </c>
      <c r="G102" s="112">
        <v>9173</v>
      </c>
      <c r="H102" s="124" t="s">
        <v>105</v>
      </c>
      <c r="I102" s="72"/>
    </row>
    <row r="103" spans="1:9" ht="21.75">
      <c r="A103" s="111" t="s">
        <v>31</v>
      </c>
      <c r="B103" s="112">
        <v>1550775</v>
      </c>
      <c r="C103" s="113">
        <v>81</v>
      </c>
      <c r="D103" s="112">
        <v>1510625</v>
      </c>
      <c r="E103" s="113">
        <v>56</v>
      </c>
      <c r="F103" s="113" t="s">
        <v>45</v>
      </c>
      <c r="G103" s="112">
        <v>40149</v>
      </c>
      <c r="H103" s="113">
        <v>44</v>
      </c>
      <c r="I103" s="72"/>
    </row>
    <row r="104" spans="1:9" ht="21.75">
      <c r="A104" s="111" t="s">
        <v>32</v>
      </c>
      <c r="B104" s="112">
        <v>2186070</v>
      </c>
      <c r="C104" s="113" t="s">
        <v>23</v>
      </c>
      <c r="D104" s="112">
        <v>2104070</v>
      </c>
      <c r="E104" s="113" t="s">
        <v>23</v>
      </c>
      <c r="F104" s="113" t="s">
        <v>45</v>
      </c>
      <c r="G104" s="112">
        <v>82000</v>
      </c>
      <c r="H104" s="113" t="s">
        <v>23</v>
      </c>
      <c r="I104" s="72"/>
    </row>
    <row r="105" spans="1:9" ht="21.75">
      <c r="A105" s="111" t="s">
        <v>33</v>
      </c>
      <c r="B105" s="112">
        <v>659200</v>
      </c>
      <c r="C105" s="113" t="s">
        <v>23</v>
      </c>
      <c r="D105" s="112">
        <v>659200</v>
      </c>
      <c r="E105" s="113" t="s">
        <v>23</v>
      </c>
      <c r="F105" s="125" t="s">
        <v>23</v>
      </c>
      <c r="G105" s="126" t="s">
        <v>43</v>
      </c>
      <c r="H105" s="113" t="s">
        <v>23</v>
      </c>
      <c r="I105" s="72"/>
    </row>
    <row r="106" spans="1:9" ht="21.75">
      <c r="A106" s="111" t="s">
        <v>34</v>
      </c>
      <c r="B106" s="112">
        <v>1769000</v>
      </c>
      <c r="C106" s="113" t="s">
        <v>23</v>
      </c>
      <c r="D106" s="112">
        <v>1769000</v>
      </c>
      <c r="E106" s="113" t="s">
        <v>43</v>
      </c>
      <c r="F106" s="113" t="s">
        <v>43</v>
      </c>
      <c r="G106" s="127" t="s">
        <v>43</v>
      </c>
      <c r="H106" s="113" t="s">
        <v>43</v>
      </c>
      <c r="I106" s="72"/>
    </row>
    <row r="107" spans="1:9" ht="21.75">
      <c r="A107" s="115" t="s">
        <v>35</v>
      </c>
      <c r="B107" s="128">
        <v>16063500</v>
      </c>
      <c r="C107" s="129" t="s">
        <v>43</v>
      </c>
      <c r="D107" s="116">
        <v>15173219</v>
      </c>
      <c r="E107" s="130">
        <v>37</v>
      </c>
      <c r="F107" s="129" t="s">
        <v>45</v>
      </c>
      <c r="G107" s="128">
        <v>890280</v>
      </c>
      <c r="H107" s="130">
        <v>63</v>
      </c>
      <c r="I107" s="72"/>
    </row>
    <row r="108" spans="1:9" ht="21.75">
      <c r="A108" s="131" t="s">
        <v>36</v>
      </c>
      <c r="B108" s="131"/>
      <c r="C108" s="1"/>
      <c r="D108" s="116">
        <v>1398330</v>
      </c>
      <c r="E108" s="113">
        <v>60</v>
      </c>
      <c r="F108" s="1"/>
      <c r="G108" s="1"/>
      <c r="H108" s="1"/>
      <c r="I108" s="72"/>
    </row>
    <row r="109" spans="1:9" ht="21.75">
      <c r="A109" s="132" t="s">
        <v>37</v>
      </c>
      <c r="B109" s="131"/>
      <c r="C109" s="1"/>
      <c r="D109" s="116">
        <v>16571549</v>
      </c>
      <c r="E109" s="118">
        <v>97</v>
      </c>
      <c r="F109" s="1"/>
      <c r="G109" s="1"/>
      <c r="H109" s="1"/>
      <c r="I109" s="72"/>
    </row>
    <row r="110" spans="1:9" ht="21.75">
      <c r="A110" s="1" t="s">
        <v>38</v>
      </c>
      <c r="B110" s="1"/>
      <c r="C110" s="1"/>
      <c r="D110" s="133">
        <v>1070867</v>
      </c>
      <c r="E110" s="134">
        <v>19</v>
      </c>
      <c r="F110" s="1"/>
      <c r="G110" s="1"/>
      <c r="H110" s="1"/>
      <c r="I110" s="72"/>
    </row>
    <row r="111" spans="1:9" ht="21.75">
      <c r="A111" s="1" t="s">
        <v>39</v>
      </c>
      <c r="B111" s="1"/>
      <c r="C111" s="1"/>
      <c r="D111" s="135"/>
      <c r="E111" s="111"/>
      <c r="F111" s="1"/>
      <c r="G111" s="1"/>
      <c r="H111" s="1"/>
      <c r="I111" s="72"/>
    </row>
    <row r="112" spans="1:9" ht="21.75">
      <c r="A112" s="1" t="s">
        <v>40</v>
      </c>
      <c r="B112" s="1"/>
      <c r="C112" s="1"/>
      <c r="D112" s="136"/>
      <c r="E112" s="108"/>
      <c r="F112" s="1"/>
      <c r="G112" s="1"/>
      <c r="H112" s="1"/>
      <c r="I112" s="72"/>
    </row>
    <row r="113" spans="1:9" ht="21.75">
      <c r="A113" s="1"/>
      <c r="B113" s="1"/>
      <c r="C113" s="1"/>
      <c r="D113" s="120"/>
      <c r="E113" s="120"/>
      <c r="F113" s="1"/>
      <c r="G113" s="1"/>
      <c r="H113" s="1"/>
      <c r="I113" s="72"/>
    </row>
    <row r="114" spans="1:9" ht="21.75">
      <c r="A114" s="1"/>
      <c r="B114" s="1"/>
      <c r="C114" s="1"/>
      <c r="D114" s="120"/>
      <c r="E114" s="120"/>
      <c r="F114" s="1"/>
      <c r="G114" s="1"/>
      <c r="H114" s="1"/>
      <c r="I114" s="72"/>
    </row>
    <row r="115" spans="1:9" ht="21.75">
      <c r="A115" s="1" t="s">
        <v>44</v>
      </c>
      <c r="B115" s="1"/>
      <c r="C115" s="1"/>
      <c r="D115" s="1"/>
      <c r="E115" s="1"/>
      <c r="F115" s="1"/>
      <c r="G115" s="1"/>
      <c r="H115" s="1"/>
      <c r="I115" s="72"/>
    </row>
    <row r="116" spans="1:9" ht="21.75">
      <c r="A116" s="1" t="s">
        <v>110</v>
      </c>
      <c r="B116" s="1"/>
      <c r="C116" s="1"/>
      <c r="D116" s="1"/>
      <c r="E116" s="1"/>
      <c r="F116" s="1"/>
      <c r="G116" s="1"/>
      <c r="H116" s="1"/>
      <c r="I116" s="72"/>
    </row>
    <row r="117" spans="1:9" ht="21.75">
      <c r="A117" s="1" t="s">
        <v>108</v>
      </c>
      <c r="B117" s="1"/>
      <c r="C117" s="1"/>
      <c r="D117" s="1"/>
      <c r="E117" s="1"/>
      <c r="F117" s="1"/>
      <c r="G117" s="1"/>
      <c r="H117" s="1"/>
      <c r="I117" s="72"/>
    </row>
    <row r="118" spans="1:9" ht="21.75">
      <c r="A118" s="1"/>
      <c r="B118" s="1"/>
      <c r="C118" s="137" t="s">
        <v>109</v>
      </c>
      <c r="D118" s="137"/>
      <c r="E118" s="1"/>
      <c r="F118" s="1"/>
      <c r="G118" s="1"/>
      <c r="H118" s="1"/>
      <c r="I118" s="72"/>
    </row>
    <row r="119" spans="1:9" ht="18">
      <c r="A119" s="72"/>
      <c r="B119" s="72"/>
      <c r="C119" s="72"/>
      <c r="D119" s="72"/>
      <c r="E119" s="72"/>
      <c r="F119" s="72"/>
      <c r="G119" s="72"/>
      <c r="H119" s="72"/>
      <c r="I119" s="72"/>
    </row>
    <row r="120" spans="1:9" ht="18">
      <c r="A120" s="72"/>
      <c r="B120" s="72"/>
      <c r="C120" s="72"/>
      <c r="D120" s="72"/>
      <c r="E120" s="72"/>
      <c r="F120" s="72"/>
      <c r="G120" s="72"/>
      <c r="H120" s="72"/>
      <c r="I120" s="72"/>
    </row>
    <row r="121" spans="1:9" ht="18">
      <c r="A121" s="72"/>
      <c r="B121" s="72"/>
      <c r="C121" s="72"/>
      <c r="D121" s="72"/>
      <c r="E121" s="72"/>
      <c r="F121" s="72"/>
      <c r="G121" s="72"/>
      <c r="H121" s="72"/>
      <c r="I121" s="72"/>
    </row>
    <row r="122" spans="1:9" ht="18">
      <c r="A122" s="72"/>
      <c r="B122" s="72"/>
      <c r="C122" s="72"/>
      <c r="D122" s="72"/>
      <c r="E122" s="72"/>
      <c r="F122" s="72"/>
      <c r="G122" s="72"/>
      <c r="H122" s="72"/>
      <c r="I122" s="72"/>
    </row>
    <row r="123" spans="1:9" ht="18">
      <c r="A123" s="72"/>
      <c r="B123" s="72"/>
      <c r="C123" s="72"/>
      <c r="D123" s="72"/>
      <c r="E123" s="72"/>
      <c r="F123" s="72"/>
      <c r="G123" s="72"/>
      <c r="H123" s="72"/>
      <c r="I123" s="72"/>
    </row>
    <row r="124" spans="1:9" ht="18">
      <c r="A124" s="72"/>
      <c r="B124" s="72"/>
      <c r="C124" s="72"/>
      <c r="D124" s="72"/>
      <c r="E124" s="72"/>
      <c r="F124" s="72"/>
      <c r="G124" s="72"/>
      <c r="H124" s="72"/>
      <c r="I124" s="72"/>
    </row>
    <row r="125" spans="1:9" ht="18">
      <c r="A125" s="72"/>
      <c r="B125" s="72"/>
      <c r="C125" s="72"/>
      <c r="D125" s="72"/>
      <c r="E125" s="72"/>
      <c r="F125" s="72"/>
      <c r="G125" s="72"/>
      <c r="H125" s="72"/>
      <c r="I125" s="72"/>
    </row>
    <row r="126" spans="1:9" ht="18">
      <c r="A126" s="72"/>
      <c r="B126" s="72"/>
      <c r="C126" s="72"/>
      <c r="D126" s="72"/>
      <c r="E126" s="72"/>
      <c r="F126" s="72"/>
      <c r="G126" s="72"/>
      <c r="H126" s="72"/>
      <c r="I126" s="72"/>
    </row>
    <row r="127" spans="1:9" ht="18">
      <c r="A127" s="72"/>
      <c r="B127" s="72"/>
      <c r="C127" s="72"/>
      <c r="D127" s="72"/>
      <c r="E127" s="72"/>
      <c r="F127" s="72"/>
      <c r="G127" s="72"/>
      <c r="H127" s="72"/>
      <c r="I127" s="72"/>
    </row>
    <row r="128" spans="1:9" ht="18">
      <c r="A128" s="72"/>
      <c r="B128" s="72"/>
      <c r="C128" s="72"/>
      <c r="D128" s="72"/>
      <c r="E128" s="72"/>
      <c r="F128" s="72"/>
      <c r="G128" s="72"/>
      <c r="H128" s="72"/>
      <c r="I128" s="72"/>
    </row>
    <row r="129" spans="1:9" ht="18">
      <c r="A129" s="72"/>
      <c r="B129" s="72"/>
      <c r="C129" s="72"/>
      <c r="D129" s="72"/>
      <c r="E129" s="72"/>
      <c r="F129" s="72"/>
      <c r="G129" s="72"/>
      <c r="H129" s="72"/>
      <c r="I129" s="72"/>
    </row>
    <row r="130" spans="1:9" ht="18">
      <c r="A130" s="72"/>
      <c r="B130" s="72"/>
      <c r="C130" s="72"/>
      <c r="D130" s="72"/>
      <c r="E130" s="72"/>
      <c r="F130" s="72"/>
      <c r="G130" s="72"/>
      <c r="H130" s="72"/>
      <c r="I130" s="72"/>
    </row>
    <row r="131" spans="1:9" ht="18">
      <c r="A131" s="72"/>
      <c r="B131" s="72"/>
      <c r="C131" s="72"/>
      <c r="D131" s="72"/>
      <c r="E131" s="72"/>
      <c r="F131" s="72"/>
      <c r="G131" s="72"/>
      <c r="H131" s="72"/>
      <c r="I131" s="72"/>
    </row>
    <row r="132" spans="1:9" ht="18">
      <c r="A132" s="72"/>
      <c r="B132" s="72"/>
      <c r="C132" s="72"/>
      <c r="D132" s="72"/>
      <c r="E132" s="72"/>
      <c r="F132" s="72"/>
      <c r="G132" s="72"/>
      <c r="H132" s="72"/>
      <c r="I132" s="72"/>
    </row>
    <row r="133" spans="1:9" ht="18">
      <c r="A133" s="72"/>
      <c r="B133" s="72"/>
      <c r="C133" s="72"/>
      <c r="D133" s="72"/>
      <c r="E133" s="72"/>
      <c r="F133" s="72"/>
      <c r="G133" s="72"/>
      <c r="H133" s="72"/>
      <c r="I133" s="72"/>
    </row>
    <row r="134" spans="1:9" ht="18">
      <c r="A134" s="72"/>
      <c r="B134" s="72"/>
      <c r="C134" s="72"/>
      <c r="D134" s="72"/>
      <c r="E134" s="72"/>
      <c r="F134" s="72"/>
      <c r="G134" s="72"/>
      <c r="H134" s="72"/>
      <c r="I134" s="72"/>
    </row>
    <row r="135" spans="1:9" ht="18">
      <c r="A135" s="72"/>
      <c r="B135" s="72"/>
      <c r="C135" s="72"/>
      <c r="D135" s="72"/>
      <c r="E135" s="72"/>
      <c r="F135" s="72"/>
      <c r="G135" s="72"/>
      <c r="H135" s="72"/>
      <c r="I135" s="72"/>
    </row>
    <row r="136" spans="1:9" ht="18">
      <c r="A136" s="72"/>
      <c r="B136" s="72"/>
      <c r="C136" s="72"/>
      <c r="D136" s="72"/>
      <c r="E136" s="72"/>
      <c r="F136" s="72"/>
      <c r="G136" s="72"/>
      <c r="H136" s="72"/>
      <c r="I136" s="72"/>
    </row>
    <row r="137" spans="1:9" ht="18">
      <c r="A137" s="72"/>
      <c r="B137" s="72"/>
      <c r="C137" s="72"/>
      <c r="D137" s="72"/>
      <c r="E137" s="72"/>
      <c r="F137" s="72"/>
      <c r="G137" s="72"/>
      <c r="H137" s="72"/>
      <c r="I137" s="72"/>
    </row>
    <row r="138" spans="1:9" ht="18">
      <c r="A138" s="72"/>
      <c r="B138" s="72"/>
      <c r="C138" s="72"/>
      <c r="D138" s="72"/>
      <c r="E138" s="72"/>
      <c r="F138" s="72"/>
      <c r="G138" s="72"/>
      <c r="H138" s="72"/>
      <c r="I138" s="72"/>
    </row>
    <row r="139" spans="1:9" ht="18">
      <c r="A139" s="72"/>
      <c r="B139" s="72"/>
      <c r="C139" s="72"/>
      <c r="D139" s="72"/>
      <c r="E139" s="72"/>
      <c r="F139" s="72"/>
      <c r="G139" s="72"/>
      <c r="H139" s="72"/>
      <c r="I139" s="72"/>
    </row>
    <row r="140" spans="1:9" ht="18">
      <c r="A140" s="72"/>
      <c r="B140" s="72"/>
      <c r="C140" s="72"/>
      <c r="D140" s="72"/>
      <c r="E140" s="72"/>
      <c r="F140" s="72"/>
      <c r="G140" s="72"/>
      <c r="H140" s="72"/>
      <c r="I140" s="72"/>
    </row>
    <row r="141" spans="1:9" ht="18">
      <c r="A141" s="72"/>
      <c r="B141" s="72"/>
      <c r="C141" s="72"/>
      <c r="D141" s="72"/>
      <c r="E141" s="72"/>
      <c r="F141" s="72"/>
      <c r="G141" s="72"/>
      <c r="H141" s="72"/>
      <c r="I141" s="72"/>
    </row>
    <row r="142" spans="1:9" ht="18">
      <c r="A142" s="72"/>
      <c r="B142" s="72"/>
      <c r="C142" s="72"/>
      <c r="D142" s="72"/>
      <c r="E142" s="72"/>
      <c r="F142" s="72"/>
      <c r="G142" s="72"/>
      <c r="H142" s="72"/>
      <c r="I142" s="72"/>
    </row>
    <row r="143" spans="1:9" ht="18">
      <c r="A143" s="72"/>
      <c r="B143" s="72"/>
      <c r="C143" s="72"/>
      <c r="D143" s="72"/>
      <c r="E143" s="72"/>
      <c r="F143" s="72"/>
      <c r="G143" s="72"/>
      <c r="H143" s="72"/>
      <c r="I143" s="72"/>
    </row>
    <row r="144" spans="1:9" ht="18">
      <c r="A144" s="72"/>
      <c r="B144" s="72"/>
      <c r="C144" s="72"/>
      <c r="D144" s="72"/>
      <c r="E144" s="72"/>
      <c r="F144" s="72"/>
      <c r="G144" s="72"/>
      <c r="H144" s="72"/>
      <c r="I144" s="72"/>
    </row>
    <row r="145" spans="1:9" ht="18">
      <c r="A145" s="72"/>
      <c r="B145" s="72"/>
      <c r="C145" s="72"/>
      <c r="D145" s="72"/>
      <c r="E145" s="72"/>
      <c r="F145" s="72"/>
      <c r="G145" s="72"/>
      <c r="H145" s="72"/>
      <c r="I145" s="72"/>
    </row>
    <row r="146" spans="1:9" ht="18">
      <c r="A146" s="72"/>
      <c r="B146" s="72"/>
      <c r="C146" s="72"/>
      <c r="D146" s="72"/>
      <c r="E146" s="72"/>
      <c r="F146" s="72"/>
      <c r="G146" s="72"/>
      <c r="H146" s="72"/>
      <c r="I146" s="72"/>
    </row>
    <row r="147" spans="1:9" ht="18">
      <c r="A147" s="72"/>
      <c r="B147" s="72"/>
      <c r="C147" s="72"/>
      <c r="D147" s="72"/>
      <c r="E147" s="72"/>
      <c r="F147" s="72"/>
      <c r="G147" s="72"/>
      <c r="H147" s="72"/>
      <c r="I147" s="72"/>
    </row>
    <row r="148" spans="1:9" ht="18">
      <c r="A148" s="72"/>
      <c r="B148" s="72"/>
      <c r="C148" s="72"/>
      <c r="D148" s="72"/>
      <c r="E148" s="72"/>
      <c r="F148" s="72"/>
      <c r="G148" s="72"/>
      <c r="H148" s="72"/>
      <c r="I148" s="72"/>
    </row>
    <row r="149" spans="1:9" ht="18">
      <c r="A149" s="72"/>
      <c r="B149" s="72"/>
      <c r="C149" s="72"/>
      <c r="D149" s="72"/>
      <c r="E149" s="72"/>
      <c r="F149" s="72"/>
      <c r="G149" s="72"/>
      <c r="H149" s="72"/>
      <c r="I149" s="72"/>
    </row>
    <row r="150" spans="1:9" ht="18">
      <c r="A150" s="72"/>
      <c r="B150" s="72"/>
      <c r="C150" s="72"/>
      <c r="D150" s="72"/>
      <c r="E150" s="72"/>
      <c r="F150" s="72"/>
      <c r="G150" s="72"/>
      <c r="H150" s="72"/>
      <c r="I150" s="72"/>
    </row>
    <row r="151" spans="1:9" ht="18">
      <c r="A151" s="72"/>
      <c r="B151" s="72"/>
      <c r="C151" s="72"/>
      <c r="D151" s="72"/>
      <c r="E151" s="72"/>
      <c r="F151" s="72"/>
      <c r="G151" s="72"/>
      <c r="H151" s="72"/>
      <c r="I151" s="72"/>
    </row>
    <row r="152" spans="1:9" ht="18">
      <c r="A152" s="72"/>
      <c r="B152" s="72"/>
      <c r="C152" s="72"/>
      <c r="D152" s="72"/>
      <c r="E152" s="72"/>
      <c r="F152" s="72"/>
      <c r="G152" s="72"/>
      <c r="H152" s="72"/>
      <c r="I152" s="72"/>
    </row>
    <row r="153" spans="1:9" ht="18">
      <c r="A153" s="72"/>
      <c r="B153" s="72"/>
      <c r="C153" s="72"/>
      <c r="D153" s="72"/>
      <c r="E153" s="72"/>
      <c r="F153" s="72"/>
      <c r="G153" s="72"/>
      <c r="H153" s="72"/>
      <c r="I153" s="72"/>
    </row>
    <row r="154" spans="1:9" ht="18">
      <c r="A154" s="72"/>
      <c r="B154" s="72"/>
      <c r="C154" s="72"/>
      <c r="D154" s="72"/>
      <c r="E154" s="72"/>
      <c r="F154" s="72"/>
      <c r="G154" s="72"/>
      <c r="H154" s="72"/>
      <c r="I154" s="72"/>
    </row>
    <row r="155" spans="1:9" ht="18">
      <c r="A155" s="72"/>
      <c r="B155" s="72"/>
      <c r="C155" s="72"/>
      <c r="D155" s="72"/>
      <c r="E155" s="72"/>
      <c r="F155" s="72"/>
      <c r="G155" s="72"/>
      <c r="H155" s="72"/>
      <c r="I155" s="72"/>
    </row>
    <row r="156" spans="1:9" ht="18">
      <c r="A156" s="72"/>
      <c r="B156" s="72"/>
      <c r="C156" s="72"/>
      <c r="D156" s="72"/>
      <c r="E156" s="72"/>
      <c r="F156" s="72"/>
      <c r="G156" s="72"/>
      <c r="H156" s="72"/>
      <c r="I156" s="72"/>
    </row>
    <row r="157" spans="1:9" ht="18">
      <c r="A157" s="72"/>
      <c r="B157" s="72"/>
      <c r="C157" s="72"/>
      <c r="D157" s="72"/>
      <c r="E157" s="72"/>
      <c r="F157" s="72"/>
      <c r="G157" s="72"/>
      <c r="H157" s="72"/>
      <c r="I157" s="72"/>
    </row>
    <row r="158" spans="1:9" ht="18">
      <c r="A158" s="72"/>
      <c r="B158" s="72"/>
      <c r="C158" s="72"/>
      <c r="D158" s="72"/>
      <c r="E158" s="72"/>
      <c r="F158" s="72"/>
      <c r="G158" s="72"/>
      <c r="H158" s="72"/>
      <c r="I158" s="72"/>
    </row>
    <row r="159" spans="1:9" ht="18">
      <c r="A159" s="72"/>
      <c r="B159" s="72"/>
      <c r="C159" s="72"/>
      <c r="D159" s="72"/>
      <c r="E159" s="72"/>
      <c r="F159" s="72"/>
      <c r="G159" s="72"/>
      <c r="H159" s="72"/>
      <c r="I159" s="72"/>
    </row>
    <row r="160" spans="1:9" ht="18">
      <c r="A160" s="72"/>
      <c r="B160" s="72"/>
      <c r="C160" s="72"/>
      <c r="D160" s="72"/>
      <c r="E160" s="72"/>
      <c r="F160" s="72"/>
      <c r="G160" s="72"/>
      <c r="H160" s="72"/>
      <c r="I160" s="72"/>
    </row>
    <row r="161" spans="1:9" ht="18">
      <c r="A161" s="72"/>
      <c r="B161" s="72"/>
      <c r="C161" s="72"/>
      <c r="D161" s="72"/>
      <c r="E161" s="72"/>
      <c r="F161" s="72"/>
      <c r="G161" s="72"/>
      <c r="H161" s="72"/>
      <c r="I161" s="72"/>
    </row>
    <row r="162" spans="1:9" ht="18">
      <c r="A162" s="72"/>
      <c r="B162" s="72"/>
      <c r="C162" s="72"/>
      <c r="D162" s="72"/>
      <c r="E162" s="72"/>
      <c r="F162" s="72"/>
      <c r="G162" s="72"/>
      <c r="H162" s="72"/>
      <c r="I162" s="72"/>
    </row>
    <row r="163" spans="1:9" ht="18">
      <c r="A163" s="72"/>
      <c r="B163" s="72"/>
      <c r="C163" s="72"/>
      <c r="D163" s="72"/>
      <c r="E163" s="72"/>
      <c r="F163" s="72"/>
      <c r="G163" s="72"/>
      <c r="H163" s="72"/>
      <c r="I163" s="72"/>
    </row>
    <row r="164" spans="1:9" ht="18">
      <c r="A164" s="72"/>
      <c r="B164" s="72"/>
      <c r="C164" s="72"/>
      <c r="D164" s="72"/>
      <c r="E164" s="72"/>
      <c r="F164" s="72"/>
      <c r="G164" s="72"/>
      <c r="H164" s="72"/>
      <c r="I164" s="72"/>
    </row>
    <row r="165" spans="1:9" ht="18">
      <c r="A165" s="72"/>
      <c r="B165" s="72"/>
      <c r="C165" s="72"/>
      <c r="D165" s="72"/>
      <c r="E165" s="72"/>
      <c r="F165" s="72"/>
      <c r="G165" s="72"/>
      <c r="H165" s="72"/>
      <c r="I165" s="72"/>
    </row>
    <row r="166" spans="1:9" ht="18">
      <c r="A166" s="72"/>
      <c r="B166" s="72"/>
      <c r="C166" s="72"/>
      <c r="D166" s="72"/>
      <c r="E166" s="72"/>
      <c r="F166" s="72"/>
      <c r="G166" s="72"/>
      <c r="H166" s="72"/>
      <c r="I166" s="72"/>
    </row>
    <row r="167" spans="1:9" ht="18">
      <c r="A167" s="72"/>
      <c r="B167" s="72"/>
      <c r="C167" s="72"/>
      <c r="D167" s="72"/>
      <c r="E167" s="72"/>
      <c r="F167" s="72"/>
      <c r="G167" s="72"/>
      <c r="H167" s="72"/>
      <c r="I167" s="72"/>
    </row>
    <row r="168" spans="1:9" ht="18">
      <c r="A168" s="72"/>
      <c r="B168" s="72"/>
      <c r="C168" s="72"/>
      <c r="D168" s="72"/>
      <c r="E168" s="72"/>
      <c r="F168" s="72"/>
      <c r="G168" s="72"/>
      <c r="H168" s="72"/>
      <c r="I168" s="72"/>
    </row>
    <row r="169" spans="1:9" ht="18">
      <c r="A169" s="72"/>
      <c r="B169" s="72"/>
      <c r="C169" s="72"/>
      <c r="D169" s="72"/>
      <c r="E169" s="72"/>
      <c r="F169" s="72"/>
      <c r="G169" s="72"/>
      <c r="H169" s="72"/>
      <c r="I169" s="72"/>
    </row>
    <row r="170" spans="1:9" ht="18">
      <c r="A170" s="72"/>
      <c r="B170" s="72"/>
      <c r="C170" s="72"/>
      <c r="D170" s="72"/>
      <c r="E170" s="72"/>
      <c r="F170" s="72"/>
      <c r="G170" s="72"/>
      <c r="H170" s="72"/>
      <c r="I170" s="72"/>
    </row>
    <row r="171" spans="1:9" ht="18">
      <c r="A171" s="72"/>
      <c r="B171" s="72"/>
      <c r="C171" s="72"/>
      <c r="D171" s="72"/>
      <c r="E171" s="72"/>
      <c r="F171" s="72"/>
      <c r="G171" s="72"/>
      <c r="H171" s="72"/>
      <c r="I171" s="72"/>
    </row>
    <row r="172" spans="1:9" ht="18">
      <c r="A172" s="72"/>
      <c r="B172" s="72"/>
      <c r="C172" s="72"/>
      <c r="D172" s="72"/>
      <c r="E172" s="72"/>
      <c r="F172" s="72"/>
      <c r="G172" s="72"/>
      <c r="H172" s="72"/>
      <c r="I172" s="72"/>
    </row>
    <row r="173" spans="1:9" ht="18">
      <c r="A173" s="72"/>
      <c r="B173" s="72"/>
      <c r="C173" s="72"/>
      <c r="D173" s="72"/>
      <c r="E173" s="72"/>
      <c r="F173" s="72"/>
      <c r="G173" s="72"/>
      <c r="H173" s="72"/>
      <c r="I173" s="72"/>
    </row>
    <row r="174" spans="1:9" ht="18">
      <c r="A174" s="72"/>
      <c r="B174" s="72"/>
      <c r="C174" s="72"/>
      <c r="D174" s="72"/>
      <c r="E174" s="72"/>
      <c r="F174" s="72"/>
      <c r="G174" s="72"/>
      <c r="H174" s="72"/>
      <c r="I174" s="72"/>
    </row>
    <row r="175" spans="1:9" ht="18">
      <c r="A175" s="72"/>
      <c r="B175" s="72"/>
      <c r="C175" s="72"/>
      <c r="D175" s="72"/>
      <c r="E175" s="72"/>
      <c r="F175" s="72"/>
      <c r="G175" s="72"/>
      <c r="H175" s="72"/>
      <c r="I175" s="72"/>
    </row>
    <row r="176" spans="1:9" ht="18">
      <c r="A176" s="72"/>
      <c r="B176" s="72"/>
      <c r="C176" s="72"/>
      <c r="D176" s="72"/>
      <c r="E176" s="72"/>
      <c r="F176" s="72"/>
      <c r="G176" s="72"/>
      <c r="H176" s="72"/>
      <c r="I176" s="72"/>
    </row>
    <row r="177" spans="1:9" ht="18">
      <c r="A177" s="72"/>
      <c r="B177" s="72"/>
      <c r="C177" s="72"/>
      <c r="D177" s="72"/>
      <c r="E177" s="72"/>
      <c r="F177" s="72"/>
      <c r="G177" s="72"/>
      <c r="H177" s="72"/>
      <c r="I177" s="72"/>
    </row>
    <row r="178" spans="1:9" ht="18">
      <c r="A178" s="72"/>
      <c r="B178" s="72"/>
      <c r="C178" s="72"/>
      <c r="D178" s="72"/>
      <c r="E178" s="72"/>
      <c r="F178" s="72"/>
      <c r="G178" s="72"/>
      <c r="H178" s="72"/>
      <c r="I178" s="72"/>
    </row>
    <row r="179" spans="1:9" ht="18">
      <c r="A179" s="72"/>
      <c r="B179" s="72"/>
      <c r="C179" s="72"/>
      <c r="D179" s="72"/>
      <c r="E179" s="72"/>
      <c r="F179" s="72"/>
      <c r="G179" s="72"/>
      <c r="H179" s="72"/>
      <c r="I179" s="72"/>
    </row>
    <row r="180" spans="1:9" ht="18">
      <c r="A180" s="72"/>
      <c r="B180" s="72"/>
      <c r="C180" s="72"/>
      <c r="D180" s="72"/>
      <c r="E180" s="72"/>
      <c r="F180" s="72"/>
      <c r="G180" s="72"/>
      <c r="H180" s="72"/>
      <c r="I180" s="72"/>
    </row>
    <row r="181" spans="1:9" ht="18">
      <c r="A181" s="72"/>
      <c r="B181" s="72"/>
      <c r="C181" s="72"/>
      <c r="D181" s="72"/>
      <c r="E181" s="72"/>
      <c r="F181" s="72"/>
      <c r="G181" s="72"/>
      <c r="H181" s="72"/>
      <c r="I181" s="72"/>
    </row>
    <row r="182" spans="1:9" ht="18">
      <c r="A182" s="72"/>
      <c r="B182" s="72"/>
      <c r="C182" s="72"/>
      <c r="D182" s="72"/>
      <c r="E182" s="72"/>
      <c r="F182" s="72"/>
      <c r="G182" s="72"/>
      <c r="H182" s="72"/>
      <c r="I182" s="72"/>
    </row>
    <row r="183" spans="1:9" ht="18">
      <c r="A183" s="72"/>
      <c r="B183" s="72"/>
      <c r="C183" s="72"/>
      <c r="D183" s="72"/>
      <c r="E183" s="72"/>
      <c r="F183" s="72"/>
      <c r="G183" s="72"/>
      <c r="H183" s="72"/>
      <c r="I183" s="72"/>
    </row>
    <row r="184" spans="1:9" ht="18">
      <c r="A184" s="72"/>
      <c r="B184" s="72"/>
      <c r="C184" s="72"/>
      <c r="D184" s="72"/>
      <c r="E184" s="72"/>
      <c r="F184" s="72"/>
      <c r="G184" s="72"/>
      <c r="H184" s="72"/>
      <c r="I184" s="72"/>
    </row>
    <row r="185" spans="1:9" ht="18">
      <c r="A185" s="72"/>
      <c r="B185" s="72"/>
      <c r="C185" s="72"/>
      <c r="D185" s="72"/>
      <c r="E185" s="72"/>
      <c r="F185" s="72"/>
      <c r="G185" s="72"/>
      <c r="H185" s="72"/>
      <c r="I185" s="72"/>
    </row>
    <row r="186" spans="1:9" ht="18">
      <c r="A186" s="72"/>
      <c r="B186" s="72"/>
      <c r="C186" s="72"/>
      <c r="D186" s="72"/>
      <c r="E186" s="72"/>
      <c r="F186" s="72"/>
      <c r="G186" s="72"/>
      <c r="H186" s="72"/>
      <c r="I186" s="72"/>
    </row>
    <row r="187" spans="1:9" ht="18">
      <c r="A187" s="72"/>
      <c r="B187" s="72"/>
      <c r="C187" s="72"/>
      <c r="D187" s="72"/>
      <c r="E187" s="72"/>
      <c r="F187" s="72"/>
      <c r="G187" s="72"/>
      <c r="H187" s="72"/>
      <c r="I187" s="72"/>
    </row>
    <row r="188" spans="1:9" ht="18">
      <c r="A188" s="72"/>
      <c r="B188" s="72"/>
      <c r="C188" s="72"/>
      <c r="D188" s="72"/>
      <c r="E188" s="72"/>
      <c r="F188" s="72"/>
      <c r="G188" s="72"/>
      <c r="H188" s="72"/>
      <c r="I188" s="72"/>
    </row>
    <row r="189" spans="1:9" ht="18">
      <c r="A189" s="72"/>
      <c r="B189" s="72"/>
      <c r="C189" s="72"/>
      <c r="D189" s="72"/>
      <c r="E189" s="72"/>
      <c r="F189" s="72"/>
      <c r="G189" s="72"/>
      <c r="H189" s="72"/>
      <c r="I189" s="72"/>
    </row>
    <row r="190" spans="1:9" ht="18">
      <c r="A190" s="72"/>
      <c r="B190" s="72"/>
      <c r="C190" s="72"/>
      <c r="D190" s="72"/>
      <c r="E190" s="72"/>
      <c r="F190" s="72"/>
      <c r="G190" s="72"/>
      <c r="H190" s="72"/>
      <c r="I190" s="72"/>
    </row>
    <row r="191" spans="1:9" ht="18">
      <c r="A191" s="72"/>
      <c r="B191" s="72"/>
      <c r="C191" s="72"/>
      <c r="D191" s="72"/>
      <c r="E191" s="72"/>
      <c r="F191" s="72"/>
      <c r="G191" s="72"/>
      <c r="H191" s="72"/>
      <c r="I191" s="72"/>
    </row>
    <row r="192" spans="1:9" ht="18">
      <c r="A192" s="72"/>
      <c r="B192" s="72"/>
      <c r="C192" s="72"/>
      <c r="D192" s="72"/>
      <c r="E192" s="72"/>
      <c r="F192" s="72"/>
      <c r="G192" s="72"/>
      <c r="H192" s="72"/>
      <c r="I192" s="72"/>
    </row>
    <row r="193" spans="1:9" ht="18">
      <c r="A193" s="72"/>
      <c r="B193" s="72"/>
      <c r="C193" s="72"/>
      <c r="D193" s="72"/>
      <c r="E193" s="72"/>
      <c r="F193" s="72"/>
      <c r="G193" s="72"/>
      <c r="H193" s="72"/>
      <c r="I193" s="72"/>
    </row>
    <row r="194" spans="1:9" ht="18">
      <c r="A194" s="72"/>
      <c r="B194" s="72"/>
      <c r="C194" s="72"/>
      <c r="D194" s="72"/>
      <c r="E194" s="72"/>
      <c r="F194" s="72"/>
      <c r="G194" s="72"/>
      <c r="H194" s="72"/>
      <c r="I194" s="72"/>
    </row>
  </sheetData>
  <sheetProtection/>
  <mergeCells count="33">
    <mergeCell ref="B92:C92"/>
    <mergeCell ref="D92:E92"/>
    <mergeCell ref="G92:H92"/>
    <mergeCell ref="A68:C68"/>
    <mergeCell ref="A69:C69"/>
    <mergeCell ref="A70:C70"/>
    <mergeCell ref="B91:C91"/>
    <mergeCell ref="D91:E91"/>
    <mergeCell ref="G91:H91"/>
    <mergeCell ref="B55:C55"/>
    <mergeCell ref="D55:E55"/>
    <mergeCell ref="G55:H55"/>
    <mergeCell ref="A51:I51"/>
    <mergeCell ref="A52:I52"/>
    <mergeCell ref="A53:I53"/>
    <mergeCell ref="B54:C54"/>
    <mergeCell ref="D54:E54"/>
    <mergeCell ref="G54:H54"/>
    <mergeCell ref="A1:I1"/>
    <mergeCell ref="A2:I2"/>
    <mergeCell ref="A3:I3"/>
    <mergeCell ref="B4:C4"/>
    <mergeCell ref="D4:E4"/>
    <mergeCell ref="G4:H4"/>
    <mergeCell ref="B21:C21"/>
    <mergeCell ref="D21:E21"/>
    <mergeCell ref="G21:H21"/>
    <mergeCell ref="B5:C5"/>
    <mergeCell ref="D5:E5"/>
    <mergeCell ref="G5:H5"/>
    <mergeCell ref="B20:C20"/>
    <mergeCell ref="D20:E20"/>
    <mergeCell ref="G20:H20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29"/>
  <sheetViews>
    <sheetView zoomScalePageLayoutView="0" workbookViewId="0" topLeftCell="A7">
      <selection activeCell="E19" sqref="E19"/>
    </sheetView>
  </sheetViews>
  <sheetFormatPr defaultColWidth="9.140625" defaultRowHeight="12.75"/>
  <cols>
    <col min="5" max="5" width="10.140625" style="0" customWidth="1"/>
    <col min="6" max="6" width="10.28125" style="0" customWidth="1"/>
    <col min="7" max="7" width="14.57421875" style="0" customWidth="1"/>
    <col min="8" max="8" width="15.8515625" style="0" customWidth="1"/>
  </cols>
  <sheetData>
    <row r="4" spans="1:9" ht="23.25">
      <c r="A4" s="2"/>
      <c r="B4" s="2"/>
      <c r="C4" s="3" t="s">
        <v>41</v>
      </c>
      <c r="D4" s="3"/>
      <c r="E4" s="3"/>
      <c r="F4" s="3"/>
      <c r="G4" s="3"/>
      <c r="H4" s="2"/>
      <c r="I4" s="2"/>
    </row>
    <row r="5" spans="1:9" ht="23.25">
      <c r="A5" s="2"/>
      <c r="B5" s="2"/>
      <c r="C5" s="2"/>
      <c r="D5" s="292" t="s">
        <v>71</v>
      </c>
      <c r="E5" s="292"/>
      <c r="F5" s="292"/>
      <c r="G5" s="2"/>
      <c r="H5" s="2"/>
      <c r="I5" s="2"/>
    </row>
    <row r="6" spans="1:9" ht="23.25">
      <c r="A6" s="2"/>
      <c r="B6" s="2"/>
      <c r="C6" s="2"/>
      <c r="D6" s="3" t="s">
        <v>238</v>
      </c>
      <c r="E6" s="3"/>
      <c r="F6" s="3"/>
      <c r="G6" s="2"/>
      <c r="H6" s="2"/>
      <c r="I6" s="2"/>
    </row>
    <row r="7" spans="1:9" ht="23.25">
      <c r="A7" s="293" t="s">
        <v>47</v>
      </c>
      <c r="B7" s="307"/>
      <c r="C7" s="307"/>
      <c r="D7" s="307"/>
      <c r="E7" s="308"/>
      <c r="F7" s="5" t="s">
        <v>48</v>
      </c>
      <c r="G7" s="6" t="s">
        <v>49</v>
      </c>
      <c r="H7" s="6" t="s">
        <v>50</v>
      </c>
      <c r="I7" s="2"/>
    </row>
    <row r="8" spans="1:9" ht="23.25">
      <c r="A8" s="7" t="s">
        <v>51</v>
      </c>
      <c r="B8" s="8"/>
      <c r="C8" s="8"/>
      <c r="D8" s="8"/>
      <c r="E8" s="9"/>
      <c r="F8" s="10" t="s">
        <v>124</v>
      </c>
      <c r="G8" s="11" t="s">
        <v>43</v>
      </c>
      <c r="H8" s="12"/>
      <c r="I8" s="2"/>
    </row>
    <row r="9" spans="1:9" ht="23.25">
      <c r="A9" s="13" t="s">
        <v>235</v>
      </c>
      <c r="B9" s="14"/>
      <c r="C9" s="14"/>
      <c r="D9" s="14"/>
      <c r="E9" s="15"/>
      <c r="F9" s="10" t="s">
        <v>122</v>
      </c>
      <c r="G9" s="16">
        <v>4584607.42</v>
      </c>
      <c r="H9" s="17"/>
      <c r="I9" s="2"/>
    </row>
    <row r="10" spans="1:9" ht="23.25">
      <c r="A10" s="13" t="s">
        <v>236</v>
      </c>
      <c r="B10" s="14"/>
      <c r="C10" s="14"/>
      <c r="D10" s="14"/>
      <c r="E10" s="15"/>
      <c r="F10" s="10" t="s">
        <v>122</v>
      </c>
      <c r="G10" s="16">
        <v>736733.88</v>
      </c>
      <c r="H10" s="17"/>
      <c r="I10" s="2"/>
    </row>
    <row r="11" spans="1:9" ht="23.25">
      <c r="A11" s="13" t="s">
        <v>237</v>
      </c>
      <c r="B11" s="14"/>
      <c r="C11" s="14"/>
      <c r="D11" s="14"/>
      <c r="E11" s="15"/>
      <c r="F11" s="10" t="s">
        <v>123</v>
      </c>
      <c r="G11" s="18">
        <v>1000000</v>
      </c>
      <c r="H11" s="17"/>
      <c r="I11" s="2"/>
    </row>
    <row r="12" spans="1:9" ht="23.25">
      <c r="A12" s="13" t="s">
        <v>121</v>
      </c>
      <c r="B12" s="14"/>
      <c r="C12" s="14"/>
      <c r="D12" s="14"/>
      <c r="E12" s="15"/>
      <c r="F12" s="10" t="s">
        <v>122</v>
      </c>
      <c r="G12" s="141">
        <v>6852643.25</v>
      </c>
      <c r="H12" s="17"/>
      <c r="I12" s="2"/>
    </row>
    <row r="13" spans="1:9" ht="23.25">
      <c r="A13" s="13" t="s">
        <v>60</v>
      </c>
      <c r="B13" s="14"/>
      <c r="C13" s="14"/>
      <c r="D13" s="14"/>
      <c r="E13" s="14"/>
      <c r="F13" s="12">
        <v>230100</v>
      </c>
      <c r="G13" s="21"/>
      <c r="H13" s="19">
        <v>909332.77</v>
      </c>
      <c r="I13" s="2"/>
    </row>
    <row r="14" spans="1:9" ht="23.25">
      <c r="A14" s="13" t="s">
        <v>62</v>
      </c>
      <c r="B14" s="14"/>
      <c r="C14" s="14"/>
      <c r="D14" s="14"/>
      <c r="E14" s="14"/>
      <c r="F14" s="12">
        <v>210500</v>
      </c>
      <c r="G14" s="14"/>
      <c r="H14" s="19">
        <v>1000000</v>
      </c>
      <c r="I14" s="2"/>
    </row>
    <row r="15" spans="1:9" ht="23.25">
      <c r="A15" s="13" t="s">
        <v>61</v>
      </c>
      <c r="B15" s="14"/>
      <c r="C15" s="14"/>
      <c r="D15" s="14"/>
      <c r="E15" s="14"/>
      <c r="F15" s="12">
        <v>210402</v>
      </c>
      <c r="G15" s="14"/>
      <c r="H15" s="19">
        <v>649000</v>
      </c>
      <c r="I15" s="2"/>
    </row>
    <row r="16" spans="1:9" ht="23.25">
      <c r="A16" s="13" t="s">
        <v>63</v>
      </c>
      <c r="B16" s="14"/>
      <c r="C16" s="14"/>
      <c r="D16" s="14"/>
      <c r="E16" s="14"/>
      <c r="F16" s="12">
        <v>300000</v>
      </c>
      <c r="G16" s="14"/>
      <c r="H16" s="19">
        <v>6488441.26</v>
      </c>
      <c r="I16" s="2"/>
    </row>
    <row r="17" spans="1:9" ht="23.25">
      <c r="A17" s="22" t="s">
        <v>64</v>
      </c>
      <c r="B17" s="23"/>
      <c r="C17" s="23"/>
      <c r="D17" s="23"/>
      <c r="E17" s="24"/>
      <c r="F17" s="25">
        <v>320000</v>
      </c>
      <c r="G17" s="23"/>
      <c r="H17" s="26">
        <v>4127210.52</v>
      </c>
      <c r="I17" s="2"/>
    </row>
    <row r="18" spans="1:9" ht="24" thickBot="1">
      <c r="A18" s="2"/>
      <c r="B18" s="2"/>
      <c r="C18" s="2"/>
      <c r="D18" s="2"/>
      <c r="E18" s="2"/>
      <c r="F18" s="2"/>
      <c r="G18" s="27">
        <f>SUM(G9:G17)</f>
        <v>13173984.55</v>
      </c>
      <c r="H18" s="28">
        <f>SUM(H13:H17)</f>
        <v>13173984.549999999</v>
      </c>
      <c r="I18" s="2"/>
    </row>
    <row r="19" spans="1:9" ht="24" thickTop="1">
      <c r="A19" s="2"/>
      <c r="B19" s="2"/>
      <c r="C19" s="2"/>
      <c r="D19" s="2"/>
      <c r="E19" s="2"/>
      <c r="F19" s="2"/>
      <c r="G19" s="20"/>
      <c r="H19" s="29"/>
      <c r="I19" s="2"/>
    </row>
    <row r="20" spans="1:9" ht="23.25">
      <c r="A20" s="2"/>
      <c r="B20" s="2"/>
      <c r="C20" s="2"/>
      <c r="D20" s="2"/>
      <c r="E20" s="2"/>
      <c r="F20" s="2"/>
      <c r="G20" s="20"/>
      <c r="H20" s="29"/>
      <c r="I20" s="2"/>
    </row>
    <row r="21" spans="1:9" ht="23.25">
      <c r="A21" s="2"/>
      <c r="B21" s="2"/>
      <c r="C21" s="2"/>
      <c r="D21" s="2"/>
      <c r="E21" s="2"/>
      <c r="F21" s="2"/>
      <c r="G21" s="20"/>
      <c r="H21" s="29"/>
      <c r="I21" s="2"/>
    </row>
    <row r="22" spans="1:9" ht="23.25">
      <c r="A22" s="2"/>
      <c r="B22" s="2"/>
      <c r="C22" s="2"/>
      <c r="D22" s="2"/>
      <c r="E22" s="2"/>
      <c r="F22" s="2"/>
      <c r="G22" s="2"/>
      <c r="H22" s="2"/>
      <c r="I22" s="2"/>
    </row>
    <row r="23" spans="1:9" ht="23.25">
      <c r="A23" s="2" t="s">
        <v>65</v>
      </c>
      <c r="B23" s="2"/>
      <c r="C23" s="2" t="s">
        <v>66</v>
      </c>
      <c r="D23" s="2"/>
      <c r="E23" s="2"/>
      <c r="F23" s="2" t="s">
        <v>67</v>
      </c>
      <c r="G23" s="2"/>
      <c r="H23" s="2"/>
      <c r="I23" s="2"/>
    </row>
    <row r="24" spans="1:9" ht="23.25">
      <c r="A24" s="309" t="s">
        <v>68</v>
      </c>
      <c r="B24" s="309"/>
      <c r="C24" s="309"/>
      <c r="D24" s="292" t="s">
        <v>73</v>
      </c>
      <c r="E24" s="292"/>
      <c r="F24" s="292"/>
      <c r="G24" s="2" t="s">
        <v>125</v>
      </c>
      <c r="H24" s="2"/>
      <c r="I24" s="2"/>
    </row>
    <row r="25" spans="1:9" ht="23.25">
      <c r="A25" s="292" t="s">
        <v>69</v>
      </c>
      <c r="B25" s="292"/>
      <c r="C25" s="292"/>
      <c r="D25" s="2" t="s">
        <v>72</v>
      </c>
      <c r="E25" s="2"/>
      <c r="F25" s="2"/>
      <c r="G25" s="2" t="s">
        <v>70</v>
      </c>
      <c r="H25" s="2"/>
      <c r="I25" s="2"/>
    </row>
    <row r="26" spans="1:9" ht="23.25">
      <c r="A26" s="4"/>
      <c r="B26" s="4"/>
      <c r="C26" s="4"/>
      <c r="D26" s="2"/>
      <c r="E26" s="2"/>
      <c r="F26" s="2"/>
      <c r="G26" s="292"/>
      <c r="H26" s="292"/>
      <c r="I26" s="292"/>
    </row>
    <row r="27" spans="1:9" ht="23.25">
      <c r="A27" s="4"/>
      <c r="B27" s="4"/>
      <c r="C27" s="4"/>
      <c r="D27" s="2"/>
      <c r="E27" s="2"/>
      <c r="F27" s="2"/>
      <c r="G27" s="2"/>
      <c r="H27" s="2"/>
      <c r="I27" s="2"/>
    </row>
    <row r="28" spans="1:9" ht="23.25">
      <c r="A28" s="2"/>
      <c r="B28" s="2"/>
      <c r="C28" s="2"/>
      <c r="D28" s="2"/>
      <c r="E28" s="2"/>
      <c r="F28" s="2"/>
      <c r="G28" s="2"/>
      <c r="H28" s="2"/>
      <c r="I28" s="2"/>
    </row>
    <row r="29" spans="1:9" ht="23.25">
      <c r="A29" s="2"/>
      <c r="B29" s="2"/>
      <c r="C29" s="2"/>
      <c r="D29" s="2"/>
      <c r="E29" s="2"/>
      <c r="F29" s="2"/>
      <c r="G29" s="2"/>
      <c r="H29" s="2"/>
      <c r="I29" s="2"/>
    </row>
  </sheetData>
  <sheetProtection/>
  <mergeCells count="6">
    <mergeCell ref="G26:I26"/>
    <mergeCell ref="D24:F24"/>
    <mergeCell ref="D5:F5"/>
    <mergeCell ref="A7:E7"/>
    <mergeCell ref="A24:C24"/>
    <mergeCell ref="A25:C2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C25">
      <selection activeCell="P40" sqref="P40"/>
    </sheetView>
  </sheetViews>
  <sheetFormatPr defaultColWidth="9.140625" defaultRowHeight="12.75"/>
  <cols>
    <col min="1" max="1" width="37.00390625" style="0" customWidth="1"/>
    <col min="2" max="2" width="8.140625" style="0" customWidth="1"/>
    <col min="3" max="3" width="9.7109375" style="0" customWidth="1"/>
    <col min="4" max="4" width="3.8515625" style="0" customWidth="1"/>
    <col min="5" max="5" width="9.8515625" style="0" customWidth="1"/>
    <col min="6" max="6" width="4.140625" style="0" customWidth="1"/>
    <col min="7" max="7" width="7.421875" style="0" customWidth="1"/>
    <col min="8" max="8" width="3.140625" style="0" customWidth="1"/>
    <col min="9" max="9" width="6.8515625" style="0" customWidth="1"/>
    <col min="10" max="10" width="3.140625" style="0" customWidth="1"/>
    <col min="11" max="11" width="9.8515625" style="0" customWidth="1"/>
    <col min="12" max="12" width="3.7109375" style="0" customWidth="1"/>
    <col min="13" max="13" width="10.140625" style="0" customWidth="1"/>
    <col min="14" max="14" width="3.57421875" style="0" customWidth="1"/>
    <col min="15" max="15" width="9.8515625" style="0" customWidth="1"/>
    <col min="16" max="16" width="3.8515625" style="0" customWidth="1"/>
    <col min="17" max="17" width="9.57421875" style="0" customWidth="1"/>
    <col min="18" max="18" width="4.00390625" style="0" customWidth="1"/>
  </cols>
  <sheetData>
    <row r="1" spans="1:18" ht="21">
      <c r="A1" s="319" t="s">
        <v>88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</row>
    <row r="2" spans="1:18" ht="21">
      <c r="A2" s="319" t="s">
        <v>89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</row>
    <row r="3" spans="1:18" ht="21">
      <c r="A3" s="60"/>
      <c r="B3" s="60"/>
      <c r="C3" s="316" t="s">
        <v>90</v>
      </c>
      <c r="D3" s="316"/>
      <c r="E3" s="316"/>
      <c r="F3" s="316"/>
      <c r="G3" s="317" t="s">
        <v>91</v>
      </c>
      <c r="H3" s="316"/>
      <c r="I3" s="316"/>
      <c r="J3" s="318"/>
      <c r="K3" s="316" t="s">
        <v>91</v>
      </c>
      <c r="L3" s="316"/>
      <c r="M3" s="316"/>
      <c r="N3" s="316"/>
      <c r="O3" s="317" t="s">
        <v>74</v>
      </c>
      <c r="P3" s="316"/>
      <c r="Q3" s="316"/>
      <c r="R3" s="318"/>
    </row>
    <row r="4" spans="1:18" ht="21">
      <c r="A4" s="44" t="s">
        <v>47</v>
      </c>
      <c r="B4" s="44" t="s">
        <v>48</v>
      </c>
      <c r="C4" s="313" t="s">
        <v>250</v>
      </c>
      <c r="D4" s="310"/>
      <c r="E4" s="310"/>
      <c r="F4" s="310"/>
      <c r="G4" s="313" t="s">
        <v>92</v>
      </c>
      <c r="H4" s="310"/>
      <c r="I4" s="310"/>
      <c r="J4" s="314"/>
      <c r="K4" s="310" t="s">
        <v>93</v>
      </c>
      <c r="L4" s="310"/>
      <c r="M4" s="310"/>
      <c r="N4" s="310"/>
      <c r="O4" s="313" t="s">
        <v>104</v>
      </c>
      <c r="P4" s="310"/>
      <c r="Q4" s="310"/>
      <c r="R4" s="314"/>
    </row>
    <row r="5" spans="1:18" ht="21">
      <c r="A5" s="50"/>
      <c r="B5" s="50"/>
      <c r="C5" s="311" t="s">
        <v>49</v>
      </c>
      <c r="D5" s="315"/>
      <c r="E5" s="311" t="s">
        <v>94</v>
      </c>
      <c r="F5" s="312"/>
      <c r="G5" s="311" t="s">
        <v>49</v>
      </c>
      <c r="H5" s="315"/>
      <c r="I5" s="311" t="s">
        <v>94</v>
      </c>
      <c r="J5" s="312"/>
      <c r="K5" s="315" t="s">
        <v>49</v>
      </c>
      <c r="L5" s="315"/>
      <c r="M5" s="311" t="s">
        <v>94</v>
      </c>
      <c r="N5" s="312"/>
      <c r="O5" s="311" t="s">
        <v>75</v>
      </c>
      <c r="P5" s="315"/>
      <c r="Q5" s="311" t="s">
        <v>95</v>
      </c>
      <c r="R5" s="312"/>
    </row>
    <row r="6" spans="1:18" ht="21">
      <c r="A6" s="32" t="s">
        <v>51</v>
      </c>
      <c r="B6" s="56" t="s">
        <v>52</v>
      </c>
      <c r="C6" s="58" t="s">
        <v>43</v>
      </c>
      <c r="D6" s="44" t="s">
        <v>43</v>
      </c>
      <c r="E6" s="45"/>
      <c r="F6" s="44"/>
      <c r="G6" s="45"/>
      <c r="H6" s="44"/>
      <c r="I6" s="45"/>
      <c r="J6" s="44"/>
      <c r="K6" s="45"/>
      <c r="L6" s="44"/>
      <c r="M6" s="45"/>
      <c r="N6" s="44"/>
      <c r="O6" s="58" t="s">
        <v>43</v>
      </c>
      <c r="P6" s="44" t="s">
        <v>43</v>
      </c>
      <c r="Q6" s="45"/>
      <c r="R6" s="44"/>
    </row>
    <row r="7" spans="1:18" ht="21">
      <c r="A7" s="36" t="s">
        <v>251</v>
      </c>
      <c r="B7" s="56" t="s">
        <v>53</v>
      </c>
      <c r="C7" s="61">
        <v>4584607</v>
      </c>
      <c r="D7" s="56" t="s">
        <v>245</v>
      </c>
      <c r="E7" s="31"/>
      <c r="F7" s="36"/>
      <c r="G7" s="31"/>
      <c r="H7" s="36"/>
      <c r="I7" s="31"/>
      <c r="J7" s="36"/>
      <c r="K7" s="31"/>
      <c r="L7" s="36"/>
      <c r="M7" s="31"/>
      <c r="N7" s="36"/>
      <c r="O7" s="61">
        <v>4584607</v>
      </c>
      <c r="P7" s="56" t="s">
        <v>245</v>
      </c>
      <c r="Q7" s="31"/>
      <c r="R7" s="36"/>
    </row>
    <row r="8" spans="1:18" ht="21">
      <c r="A8" s="36" t="s">
        <v>252</v>
      </c>
      <c r="B8" s="56" t="s">
        <v>53</v>
      </c>
      <c r="C8" s="61">
        <v>736733</v>
      </c>
      <c r="D8" s="56" t="s">
        <v>244</v>
      </c>
      <c r="E8" s="31"/>
      <c r="F8" s="36"/>
      <c r="G8" s="31"/>
      <c r="H8" s="36"/>
      <c r="I8" s="31"/>
      <c r="J8" s="36"/>
      <c r="K8" s="31"/>
      <c r="L8" s="36"/>
      <c r="M8" s="31"/>
      <c r="N8" s="36"/>
      <c r="O8" s="61">
        <v>736733</v>
      </c>
      <c r="P8" s="56" t="s">
        <v>244</v>
      </c>
      <c r="Q8" s="31"/>
      <c r="R8" s="36"/>
    </row>
    <row r="9" spans="1:18" ht="21">
      <c r="A9" s="36" t="s">
        <v>253</v>
      </c>
      <c r="B9" s="56" t="s">
        <v>54</v>
      </c>
      <c r="C9" s="61">
        <v>1000000</v>
      </c>
      <c r="D9" s="44" t="s">
        <v>43</v>
      </c>
      <c r="E9" s="31"/>
      <c r="F9" s="36"/>
      <c r="G9" s="31"/>
      <c r="H9" s="36"/>
      <c r="I9" s="31"/>
      <c r="J9" s="36"/>
      <c r="K9" s="31"/>
      <c r="L9" s="36"/>
      <c r="M9" s="31"/>
      <c r="N9" s="36"/>
      <c r="O9" s="61">
        <v>1000000</v>
      </c>
      <c r="P9" s="44" t="s">
        <v>43</v>
      </c>
      <c r="Q9" s="31"/>
      <c r="R9" s="36"/>
    </row>
    <row r="10" spans="1:18" ht="21">
      <c r="A10" s="36" t="s">
        <v>116</v>
      </c>
      <c r="B10" s="56" t="s">
        <v>55</v>
      </c>
      <c r="C10" s="62">
        <v>6852643</v>
      </c>
      <c r="D10" s="44">
        <v>25</v>
      </c>
      <c r="E10" s="31"/>
      <c r="F10" s="36"/>
      <c r="G10" s="31"/>
      <c r="H10" s="36"/>
      <c r="I10" s="31"/>
      <c r="J10" s="36"/>
      <c r="K10" s="31"/>
      <c r="L10" s="36"/>
      <c r="M10" s="31"/>
      <c r="N10" s="36"/>
      <c r="O10" s="62">
        <v>6852643</v>
      </c>
      <c r="P10" s="44">
        <v>25</v>
      </c>
      <c r="Q10" s="31"/>
      <c r="R10" s="36"/>
    </row>
    <row r="11" spans="1:18" ht="21">
      <c r="A11" s="36" t="s">
        <v>115</v>
      </c>
      <c r="B11" s="44">
        <v>100</v>
      </c>
      <c r="C11" s="61">
        <v>1827000</v>
      </c>
      <c r="D11" s="44" t="s">
        <v>43</v>
      </c>
      <c r="E11" s="31"/>
      <c r="F11" s="36"/>
      <c r="G11" s="31"/>
      <c r="H11" s="36"/>
      <c r="I11" s="31"/>
      <c r="J11" s="36"/>
      <c r="K11" s="31"/>
      <c r="L11" s="36"/>
      <c r="M11" s="61">
        <v>1827000</v>
      </c>
      <c r="N11" s="44" t="s">
        <v>43</v>
      </c>
      <c r="O11" s="31"/>
      <c r="P11" s="36"/>
      <c r="Q11" s="31"/>
      <c r="R11" s="36"/>
    </row>
    <row r="12" spans="1:18" ht="21">
      <c r="A12" s="36" t="s">
        <v>114</v>
      </c>
      <c r="B12" s="44">
        <v>120</v>
      </c>
      <c r="C12" s="61">
        <v>4109721</v>
      </c>
      <c r="D12" s="44">
        <v>20</v>
      </c>
      <c r="E12" s="31"/>
      <c r="F12" s="36"/>
      <c r="G12" s="31"/>
      <c r="H12" s="36"/>
      <c r="I12" s="31"/>
      <c r="J12" s="36"/>
      <c r="K12" s="31"/>
      <c r="L12" s="36"/>
      <c r="M12" s="61">
        <v>4109721</v>
      </c>
      <c r="N12" s="44">
        <v>20</v>
      </c>
      <c r="O12" s="31"/>
      <c r="P12" s="36"/>
      <c r="Q12" s="31"/>
      <c r="R12" s="36"/>
    </row>
    <row r="13" spans="1:18" ht="21">
      <c r="A13" s="36" t="s">
        <v>27</v>
      </c>
      <c r="B13" s="44">
        <v>200</v>
      </c>
      <c r="C13" s="61">
        <v>1319805</v>
      </c>
      <c r="D13" s="44" t="s">
        <v>43</v>
      </c>
      <c r="E13" s="31"/>
      <c r="F13" s="36"/>
      <c r="G13" s="61"/>
      <c r="H13" s="44"/>
      <c r="I13" s="31"/>
      <c r="J13" s="36"/>
      <c r="K13" s="31"/>
      <c r="L13" s="36"/>
      <c r="M13" s="61">
        <v>1319805</v>
      </c>
      <c r="N13" s="44" t="s">
        <v>43</v>
      </c>
      <c r="O13" s="31"/>
      <c r="P13" s="36"/>
      <c r="Q13" s="31"/>
      <c r="R13" s="36"/>
    </row>
    <row r="14" spans="1:18" ht="21">
      <c r="A14" s="36" t="s">
        <v>28</v>
      </c>
      <c r="B14" s="44">
        <v>250</v>
      </c>
      <c r="C14" s="61">
        <v>1478072</v>
      </c>
      <c r="D14" s="44">
        <v>80</v>
      </c>
      <c r="E14" s="31"/>
      <c r="F14" s="36"/>
      <c r="G14" s="61"/>
      <c r="H14" s="44"/>
      <c r="I14" s="31"/>
      <c r="J14" s="36"/>
      <c r="K14" s="31"/>
      <c r="L14" s="36"/>
      <c r="M14" s="61">
        <v>1478072</v>
      </c>
      <c r="N14" s="44">
        <v>80</v>
      </c>
      <c r="O14" s="31"/>
      <c r="P14" s="36"/>
      <c r="Q14" s="31"/>
      <c r="R14" s="36"/>
    </row>
    <row r="15" spans="1:18" ht="21">
      <c r="A15" s="36" t="s">
        <v>29</v>
      </c>
      <c r="B15" s="44">
        <v>270</v>
      </c>
      <c r="C15" s="61">
        <v>1168629</v>
      </c>
      <c r="D15" s="44">
        <v>82</v>
      </c>
      <c r="E15" s="31"/>
      <c r="F15" s="36"/>
      <c r="G15" s="61"/>
      <c r="H15" s="44"/>
      <c r="I15" s="31"/>
      <c r="J15" s="36"/>
      <c r="K15" s="31"/>
      <c r="L15" s="36"/>
      <c r="M15" s="61">
        <v>1168629</v>
      </c>
      <c r="N15" s="44">
        <v>82</v>
      </c>
      <c r="O15" s="31"/>
      <c r="P15" s="36"/>
      <c r="Q15" s="31"/>
      <c r="R15" s="36"/>
    </row>
    <row r="16" spans="1:18" ht="21">
      <c r="A16" s="36" t="s">
        <v>30</v>
      </c>
      <c r="B16" s="44">
        <v>300</v>
      </c>
      <c r="C16" s="61">
        <v>151370</v>
      </c>
      <c r="D16" s="44">
        <v>40</v>
      </c>
      <c r="E16" s="31"/>
      <c r="F16" s="36"/>
      <c r="G16" s="61"/>
      <c r="H16" s="44"/>
      <c r="I16" s="31"/>
      <c r="J16" s="36"/>
      <c r="K16" s="31"/>
      <c r="L16" s="36"/>
      <c r="M16" s="61">
        <v>151370</v>
      </c>
      <c r="N16" s="44">
        <v>40</v>
      </c>
      <c r="O16" s="31"/>
      <c r="P16" s="36"/>
      <c r="Q16" s="31"/>
      <c r="R16" s="36"/>
    </row>
    <row r="17" spans="1:18" ht="21">
      <c r="A17" s="36" t="s">
        <v>96</v>
      </c>
      <c r="B17" s="44">
        <v>400</v>
      </c>
      <c r="C17" s="61">
        <v>1127946</v>
      </c>
      <c r="D17" s="44">
        <v>24</v>
      </c>
      <c r="E17" s="31"/>
      <c r="F17" s="44"/>
      <c r="G17" s="61"/>
      <c r="H17" s="44"/>
      <c r="I17" s="31"/>
      <c r="J17" s="36"/>
      <c r="K17" s="31"/>
      <c r="L17" s="36"/>
      <c r="M17" s="61">
        <v>1127946</v>
      </c>
      <c r="N17" s="44">
        <v>24</v>
      </c>
      <c r="O17" s="31"/>
      <c r="P17" s="36"/>
      <c r="Q17" s="31"/>
      <c r="R17" s="36"/>
    </row>
    <row r="18" spans="1:18" ht="21">
      <c r="A18" s="36" t="s">
        <v>57</v>
      </c>
      <c r="B18" s="44">
        <v>450</v>
      </c>
      <c r="C18" s="61">
        <v>269137</v>
      </c>
      <c r="D18" s="44" t="s">
        <v>43</v>
      </c>
      <c r="E18" s="31"/>
      <c r="F18" s="36"/>
      <c r="G18" s="61"/>
      <c r="H18" s="44"/>
      <c r="I18" s="31"/>
      <c r="J18" s="36"/>
      <c r="K18" s="31"/>
      <c r="L18" s="36"/>
      <c r="M18" s="61">
        <v>269137</v>
      </c>
      <c r="N18" s="44" t="s">
        <v>43</v>
      </c>
      <c r="O18" s="31"/>
      <c r="P18" s="36"/>
      <c r="Q18" s="31"/>
      <c r="R18" s="36"/>
    </row>
    <row r="19" spans="1:18" ht="21">
      <c r="A19" s="36" t="s">
        <v>33</v>
      </c>
      <c r="B19" s="44">
        <v>500</v>
      </c>
      <c r="C19" s="61">
        <v>1137300</v>
      </c>
      <c r="D19" s="44">
        <v>70</v>
      </c>
      <c r="E19" s="31"/>
      <c r="F19" s="36"/>
      <c r="G19" s="61"/>
      <c r="H19" s="44"/>
      <c r="I19" s="31"/>
      <c r="J19" s="36"/>
      <c r="K19" s="31"/>
      <c r="L19" s="36"/>
      <c r="M19" s="61">
        <v>1137300</v>
      </c>
      <c r="N19" s="44">
        <v>70</v>
      </c>
      <c r="O19" s="31"/>
      <c r="P19" s="36"/>
      <c r="Q19" s="31"/>
      <c r="R19" s="36"/>
    </row>
    <row r="20" spans="1:18" ht="21">
      <c r="A20" s="36" t="s">
        <v>22</v>
      </c>
      <c r="B20" s="56" t="s">
        <v>58</v>
      </c>
      <c r="C20" s="61">
        <v>4822592</v>
      </c>
      <c r="D20" s="44">
        <v>20</v>
      </c>
      <c r="E20" s="31"/>
      <c r="F20" s="36"/>
      <c r="G20" s="61"/>
      <c r="H20" s="44"/>
      <c r="I20" s="31"/>
      <c r="J20" s="36"/>
      <c r="K20" s="31"/>
      <c r="L20" s="36"/>
      <c r="M20" s="61">
        <v>4822592</v>
      </c>
      <c r="N20" s="44">
        <v>20</v>
      </c>
      <c r="O20" s="31"/>
      <c r="P20" s="36"/>
      <c r="Q20" s="31"/>
      <c r="R20" s="36"/>
    </row>
    <row r="21" spans="1:18" ht="21">
      <c r="A21" s="50"/>
      <c r="B21" s="50"/>
      <c r="C21" s="63"/>
      <c r="D21" s="50"/>
      <c r="E21" s="53"/>
      <c r="F21" s="50"/>
      <c r="G21" s="53"/>
      <c r="H21" s="50"/>
      <c r="I21" s="53"/>
      <c r="J21" s="50"/>
      <c r="K21" s="53"/>
      <c r="L21" s="50"/>
      <c r="M21" s="53"/>
      <c r="N21" s="50"/>
      <c r="O21" s="53"/>
      <c r="P21" s="50"/>
      <c r="Q21" s="53"/>
      <c r="R21" s="50"/>
    </row>
    <row r="22" spans="1:18" ht="21">
      <c r="A22" s="34"/>
      <c r="B22" s="34"/>
      <c r="C22" s="74"/>
      <c r="D22" s="34"/>
      <c r="E22" s="34"/>
      <c r="F22" s="34"/>
      <c r="G22" s="57"/>
      <c r="H22" s="34"/>
      <c r="I22" s="34"/>
      <c r="J22" s="34"/>
      <c r="K22" s="34"/>
      <c r="L22" s="34"/>
      <c r="M22" s="74"/>
      <c r="N22" s="45"/>
      <c r="O22" s="73"/>
      <c r="P22" s="34"/>
      <c r="Q22" s="34"/>
      <c r="R22" s="34"/>
    </row>
    <row r="23" spans="1:18" ht="21">
      <c r="A23" s="34"/>
      <c r="B23" s="34"/>
      <c r="C23" s="74"/>
      <c r="D23" s="34"/>
      <c r="E23" s="34"/>
      <c r="F23" s="34"/>
      <c r="G23" s="57"/>
      <c r="H23" s="34"/>
      <c r="I23" s="34"/>
      <c r="J23" s="34"/>
      <c r="K23" s="34"/>
      <c r="L23" s="34"/>
      <c r="M23" s="74"/>
      <c r="N23" s="45"/>
      <c r="O23" s="73"/>
      <c r="P23" s="34"/>
      <c r="Q23" s="34"/>
      <c r="R23" s="34"/>
    </row>
    <row r="24" spans="1:18" ht="21">
      <c r="A24" s="34"/>
      <c r="B24" s="34"/>
      <c r="C24" s="74"/>
      <c r="D24" s="34"/>
      <c r="E24" s="34"/>
      <c r="F24" s="34"/>
      <c r="G24" s="57"/>
      <c r="H24" s="34"/>
      <c r="I24" s="34"/>
      <c r="J24" s="34"/>
      <c r="K24" s="34"/>
      <c r="L24" s="34"/>
      <c r="M24" s="74"/>
      <c r="N24" s="45"/>
      <c r="O24" s="73"/>
      <c r="P24" s="34"/>
      <c r="Q24" s="34"/>
      <c r="R24" s="34"/>
    </row>
    <row r="25" spans="1:18" ht="21">
      <c r="A25" s="34"/>
      <c r="B25" s="34"/>
      <c r="C25" s="74"/>
      <c r="D25" s="34"/>
      <c r="E25" s="34"/>
      <c r="F25" s="34"/>
      <c r="G25" s="57"/>
      <c r="H25" s="34"/>
      <c r="I25" s="34"/>
      <c r="J25" s="34"/>
      <c r="K25" s="34"/>
      <c r="L25" s="34"/>
      <c r="M25" s="74"/>
      <c r="N25" s="45"/>
      <c r="O25" s="73"/>
      <c r="P25" s="34"/>
      <c r="Q25" s="34"/>
      <c r="R25" s="34"/>
    </row>
    <row r="26" spans="1:18" ht="21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 ht="21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21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</row>
    <row r="29" spans="1:18" ht="21.75">
      <c r="A29" s="64"/>
      <c r="B29" s="64"/>
      <c r="C29" s="64"/>
      <c r="D29" s="64"/>
      <c r="E29" s="64"/>
      <c r="F29" s="64"/>
      <c r="G29" s="65" t="s">
        <v>97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</row>
    <row r="30" spans="1:19" ht="21">
      <c r="A30" s="60"/>
      <c r="B30" s="60"/>
      <c r="C30" s="316" t="s">
        <v>90</v>
      </c>
      <c r="D30" s="316"/>
      <c r="E30" s="316"/>
      <c r="F30" s="316"/>
      <c r="G30" s="317" t="s">
        <v>91</v>
      </c>
      <c r="H30" s="316"/>
      <c r="I30" s="316"/>
      <c r="J30" s="318"/>
      <c r="K30" s="316" t="s">
        <v>91</v>
      </c>
      <c r="L30" s="316"/>
      <c r="M30" s="316"/>
      <c r="N30" s="316"/>
      <c r="O30" s="317" t="s">
        <v>74</v>
      </c>
      <c r="P30" s="316"/>
      <c r="Q30" s="316"/>
      <c r="R30" s="318"/>
      <c r="S30" s="59"/>
    </row>
    <row r="31" spans="1:19" ht="21">
      <c r="A31" s="44" t="s">
        <v>47</v>
      </c>
      <c r="B31" s="44" t="s">
        <v>48</v>
      </c>
      <c r="C31" s="313" t="s">
        <v>103</v>
      </c>
      <c r="D31" s="310"/>
      <c r="E31" s="310"/>
      <c r="F31" s="310"/>
      <c r="G31" s="313" t="s">
        <v>92</v>
      </c>
      <c r="H31" s="310"/>
      <c r="I31" s="310"/>
      <c r="J31" s="314"/>
      <c r="K31" s="310" t="s">
        <v>93</v>
      </c>
      <c r="L31" s="310"/>
      <c r="M31" s="310"/>
      <c r="N31" s="310"/>
      <c r="O31" s="313" t="s">
        <v>104</v>
      </c>
      <c r="P31" s="310"/>
      <c r="Q31" s="310"/>
      <c r="R31" s="314"/>
      <c r="S31" s="59"/>
    </row>
    <row r="32" spans="1:19" ht="21">
      <c r="A32" s="50"/>
      <c r="B32" s="50"/>
      <c r="C32" s="310" t="s">
        <v>49</v>
      </c>
      <c r="D32" s="310"/>
      <c r="E32" s="311" t="s">
        <v>94</v>
      </c>
      <c r="F32" s="312"/>
      <c r="G32" s="313" t="s">
        <v>49</v>
      </c>
      <c r="H32" s="310"/>
      <c r="I32" s="311" t="s">
        <v>94</v>
      </c>
      <c r="J32" s="312"/>
      <c r="K32" s="310" t="s">
        <v>49</v>
      </c>
      <c r="L32" s="310"/>
      <c r="M32" s="311" t="s">
        <v>94</v>
      </c>
      <c r="N32" s="312"/>
      <c r="O32" s="313" t="s">
        <v>75</v>
      </c>
      <c r="P32" s="310"/>
      <c r="Q32" s="311" t="s">
        <v>95</v>
      </c>
      <c r="R32" s="312"/>
      <c r="S32" s="59"/>
    </row>
    <row r="33" spans="1:19" ht="21">
      <c r="A33" s="36" t="s">
        <v>59</v>
      </c>
      <c r="B33" s="44">
        <v>821</v>
      </c>
      <c r="C33" s="31"/>
      <c r="D33" s="36"/>
      <c r="E33" s="61">
        <v>20460161</v>
      </c>
      <c r="F33" s="56" t="s">
        <v>219</v>
      </c>
      <c r="G33" s="61"/>
      <c r="H33" s="36"/>
      <c r="I33" s="31"/>
      <c r="J33" s="36"/>
      <c r="K33" s="61">
        <v>20460161</v>
      </c>
      <c r="L33" s="56" t="s">
        <v>219</v>
      </c>
      <c r="M33" s="31"/>
      <c r="N33" s="36"/>
      <c r="O33" s="31"/>
      <c r="P33" s="36"/>
      <c r="Q33" s="31"/>
      <c r="R33" s="36"/>
      <c r="S33" s="59"/>
    </row>
    <row r="34" spans="1:19" ht="21">
      <c r="A34" s="36" t="s">
        <v>60</v>
      </c>
      <c r="B34" s="44">
        <v>900</v>
      </c>
      <c r="C34" s="31"/>
      <c r="D34" s="36"/>
      <c r="E34" s="61">
        <v>909332</v>
      </c>
      <c r="F34" s="56" t="s">
        <v>246</v>
      </c>
      <c r="G34" s="31"/>
      <c r="H34" s="36"/>
      <c r="I34" s="31"/>
      <c r="J34" s="36"/>
      <c r="K34" s="61"/>
      <c r="L34" s="44"/>
      <c r="M34" s="31"/>
      <c r="N34" s="36"/>
      <c r="O34" s="31"/>
      <c r="P34" s="36"/>
      <c r="Q34" s="61">
        <v>909332</v>
      </c>
      <c r="R34" s="56" t="s">
        <v>246</v>
      </c>
      <c r="S34" s="59"/>
    </row>
    <row r="35" spans="1:19" ht="21">
      <c r="A35" s="36" t="s">
        <v>61</v>
      </c>
      <c r="B35" s="44">
        <v>600</v>
      </c>
      <c r="C35" s="31"/>
      <c r="D35" s="36"/>
      <c r="E35" s="62">
        <v>649000</v>
      </c>
      <c r="F35" s="56" t="s">
        <v>43</v>
      </c>
      <c r="G35" s="62"/>
      <c r="H35" s="44"/>
      <c r="I35" s="61"/>
      <c r="J35" s="44"/>
      <c r="K35" s="61"/>
      <c r="L35" s="44"/>
      <c r="M35" s="31"/>
      <c r="N35" s="36"/>
      <c r="O35" s="31"/>
      <c r="P35" s="36"/>
      <c r="Q35" s="62">
        <v>649000</v>
      </c>
      <c r="R35" s="44" t="s">
        <v>43</v>
      </c>
      <c r="S35" s="59"/>
    </row>
    <row r="36" spans="1:19" ht="21">
      <c r="A36" s="36" t="s">
        <v>62</v>
      </c>
      <c r="B36" s="44"/>
      <c r="C36" s="31"/>
      <c r="D36" s="36"/>
      <c r="E36" s="61">
        <v>1000000</v>
      </c>
      <c r="F36" s="56" t="s">
        <v>43</v>
      </c>
      <c r="G36" s="61"/>
      <c r="H36" s="44"/>
      <c r="I36" s="31"/>
      <c r="J36" s="36"/>
      <c r="K36" s="61"/>
      <c r="L36" s="44"/>
      <c r="M36" s="31"/>
      <c r="N36" s="36"/>
      <c r="O36" s="31"/>
      <c r="P36" s="36"/>
      <c r="Q36" s="61">
        <v>1000000</v>
      </c>
      <c r="R36" s="44" t="s">
        <v>43</v>
      </c>
      <c r="S36" s="59"/>
    </row>
    <row r="37" spans="1:19" ht="21">
      <c r="A37" s="36" t="s">
        <v>63</v>
      </c>
      <c r="B37" s="44">
        <v>700</v>
      </c>
      <c r="C37" s="31"/>
      <c r="D37" s="36"/>
      <c r="E37" s="61">
        <v>4202002</v>
      </c>
      <c r="F37" s="56" t="s">
        <v>254</v>
      </c>
      <c r="G37" s="61"/>
      <c r="H37" s="44"/>
      <c r="I37" s="61"/>
      <c r="J37" s="44"/>
      <c r="K37" s="66">
        <v>762146</v>
      </c>
      <c r="L37" s="44">
        <v>41</v>
      </c>
      <c r="M37" s="61">
        <v>3048585</v>
      </c>
      <c r="N37" s="56" t="s">
        <v>248</v>
      </c>
      <c r="O37" s="31"/>
      <c r="P37" s="36"/>
      <c r="Q37" s="61">
        <v>6488441</v>
      </c>
      <c r="R37" s="44">
        <v>26</v>
      </c>
      <c r="S37" s="59"/>
    </row>
    <row r="38" spans="1:19" ht="21">
      <c r="A38" s="36" t="s">
        <v>64</v>
      </c>
      <c r="B38" s="44">
        <v>703</v>
      </c>
      <c r="C38" s="31"/>
      <c r="D38" s="36"/>
      <c r="E38" s="61">
        <v>3365064</v>
      </c>
      <c r="F38" s="44">
        <v>11</v>
      </c>
      <c r="G38" s="31"/>
      <c r="H38" s="36"/>
      <c r="I38" s="31"/>
      <c r="J38" s="36"/>
      <c r="K38" s="61"/>
      <c r="L38" s="44"/>
      <c r="M38" s="61">
        <v>762146</v>
      </c>
      <c r="N38" s="44">
        <v>41</v>
      </c>
      <c r="O38" s="31"/>
      <c r="P38" s="36"/>
      <c r="Q38" s="61">
        <v>4127210</v>
      </c>
      <c r="R38" s="44">
        <v>52</v>
      </c>
      <c r="S38" s="59"/>
    </row>
    <row r="39" spans="1:19" ht="21">
      <c r="A39" s="36"/>
      <c r="B39" s="44"/>
      <c r="C39" s="31"/>
      <c r="D39" s="36"/>
      <c r="E39" s="61"/>
      <c r="F39" s="44"/>
      <c r="G39" s="31"/>
      <c r="H39" s="36"/>
      <c r="I39" s="31"/>
      <c r="J39" s="36"/>
      <c r="K39" s="61"/>
      <c r="L39" s="44"/>
      <c r="M39" s="31"/>
      <c r="N39" s="36"/>
      <c r="O39" s="31"/>
      <c r="P39" s="36"/>
      <c r="Q39" s="61"/>
      <c r="R39" s="44"/>
      <c r="S39" s="59"/>
    </row>
    <row r="40" spans="1:19" ht="21">
      <c r="A40" s="50"/>
      <c r="B40" s="50"/>
      <c r="C40" s="31"/>
      <c r="D40" s="36"/>
      <c r="E40" s="31"/>
      <c r="F40" s="36"/>
      <c r="G40" s="31"/>
      <c r="H40" s="36"/>
      <c r="I40" s="31"/>
      <c r="J40" s="36"/>
      <c r="K40" s="61"/>
      <c r="L40" s="44"/>
      <c r="M40" s="31"/>
      <c r="N40" s="36"/>
      <c r="O40" s="31"/>
      <c r="P40" s="36"/>
      <c r="Q40" s="61"/>
      <c r="R40" s="44"/>
      <c r="S40" s="59"/>
    </row>
    <row r="41" spans="1:19" ht="21.75" thickBot="1">
      <c r="A41" s="31"/>
      <c r="B41" s="31"/>
      <c r="C41" s="67">
        <v>33107576</v>
      </c>
      <c r="D41" s="68">
        <v>92</v>
      </c>
      <c r="E41" s="69">
        <v>33107576</v>
      </c>
      <c r="F41" s="68">
        <v>92</v>
      </c>
      <c r="G41" s="69"/>
      <c r="H41" s="68"/>
      <c r="I41" s="69"/>
      <c r="J41" s="68"/>
      <c r="K41" s="70">
        <v>21222307</v>
      </c>
      <c r="L41" s="71" t="s">
        <v>245</v>
      </c>
      <c r="M41" s="69">
        <v>21000307</v>
      </c>
      <c r="N41" s="71" t="s">
        <v>245</v>
      </c>
      <c r="O41" s="69">
        <v>13173984</v>
      </c>
      <c r="P41" s="68">
        <v>55</v>
      </c>
      <c r="Q41" s="70">
        <v>13173984</v>
      </c>
      <c r="R41" s="68">
        <v>55</v>
      </c>
      <c r="S41" s="59"/>
    </row>
    <row r="42" spans="1:19" ht="21.75" thickTop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0"/>
      <c r="S42" s="59"/>
    </row>
    <row r="43" spans="1:19" ht="2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59"/>
    </row>
    <row r="44" spans="1:19" ht="21">
      <c r="A44" s="31" t="s">
        <v>98</v>
      </c>
      <c r="B44" s="31"/>
      <c r="C44" s="31"/>
      <c r="D44" s="31"/>
      <c r="E44" s="31" t="s">
        <v>65</v>
      </c>
      <c r="F44" s="31"/>
      <c r="G44" s="31"/>
      <c r="H44" s="31"/>
      <c r="I44" s="31"/>
      <c r="J44" s="31"/>
      <c r="K44" s="31"/>
      <c r="L44" s="31"/>
      <c r="M44" s="31" t="s">
        <v>65</v>
      </c>
      <c r="N44" s="31"/>
      <c r="O44" s="31"/>
      <c r="P44" s="31"/>
      <c r="Q44" s="31"/>
      <c r="R44" s="31"/>
      <c r="S44" s="59"/>
    </row>
    <row r="45" spans="1:19" ht="21">
      <c r="A45" s="31" t="s">
        <v>99</v>
      </c>
      <c r="B45" s="31"/>
      <c r="C45" s="31"/>
      <c r="D45" s="31"/>
      <c r="E45" s="31" t="s">
        <v>100</v>
      </c>
      <c r="F45" s="31"/>
      <c r="G45" s="31"/>
      <c r="H45" s="31"/>
      <c r="I45" s="31"/>
      <c r="J45" s="31"/>
      <c r="K45" s="31"/>
      <c r="L45" s="31"/>
      <c r="M45" s="31" t="s">
        <v>126</v>
      </c>
      <c r="N45" s="31"/>
      <c r="O45" s="31"/>
      <c r="P45" s="31"/>
      <c r="Q45" s="31"/>
      <c r="R45" s="31"/>
      <c r="S45" s="59"/>
    </row>
    <row r="46" spans="1:19" ht="21">
      <c r="A46" s="31" t="s">
        <v>101</v>
      </c>
      <c r="B46" s="31"/>
      <c r="C46" s="31"/>
      <c r="D46" s="31"/>
      <c r="E46" s="31" t="s">
        <v>102</v>
      </c>
      <c r="F46" s="31"/>
      <c r="G46" s="31"/>
      <c r="H46" s="31"/>
      <c r="I46" s="31"/>
      <c r="J46" s="31"/>
      <c r="K46" s="31"/>
      <c r="L46" s="31"/>
      <c r="M46" s="31" t="s">
        <v>70</v>
      </c>
      <c r="N46" s="31"/>
      <c r="O46" s="31"/>
      <c r="P46" s="31"/>
      <c r="Q46" s="31"/>
      <c r="R46" s="31"/>
      <c r="S46" s="59"/>
    </row>
    <row r="47" spans="1:18" ht="18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R47" s="72"/>
    </row>
    <row r="48" spans="13:17" ht="21">
      <c r="M48" s="31"/>
      <c r="N48" s="72"/>
      <c r="O48" s="72"/>
      <c r="P48" s="72"/>
      <c r="Q48" s="72"/>
    </row>
  </sheetData>
  <sheetProtection/>
  <mergeCells count="34">
    <mergeCell ref="A1:R1"/>
    <mergeCell ref="A2:R2"/>
    <mergeCell ref="C3:F3"/>
    <mergeCell ref="G3:J3"/>
    <mergeCell ref="K3:N3"/>
    <mergeCell ref="O3:R3"/>
    <mergeCell ref="C5:D5"/>
    <mergeCell ref="E5:F5"/>
    <mergeCell ref="G5:H5"/>
    <mergeCell ref="I5:J5"/>
    <mergeCell ref="C4:F4"/>
    <mergeCell ref="G4:J4"/>
    <mergeCell ref="K4:N4"/>
    <mergeCell ref="O4:R4"/>
    <mergeCell ref="C30:F30"/>
    <mergeCell ref="G30:J30"/>
    <mergeCell ref="K30:N30"/>
    <mergeCell ref="O30:R30"/>
    <mergeCell ref="K32:L32"/>
    <mergeCell ref="M32:N32"/>
    <mergeCell ref="O5:P5"/>
    <mergeCell ref="Q5:R5"/>
    <mergeCell ref="K5:L5"/>
    <mergeCell ref="M5:N5"/>
    <mergeCell ref="O32:P32"/>
    <mergeCell ref="Q32:R32"/>
    <mergeCell ref="C31:F31"/>
    <mergeCell ref="G31:J31"/>
    <mergeCell ref="K31:N31"/>
    <mergeCell ref="O31:R31"/>
    <mergeCell ref="C32:D32"/>
    <mergeCell ref="E32:F32"/>
    <mergeCell ref="G32:H32"/>
    <mergeCell ref="I32:J3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72"/>
  <sheetViews>
    <sheetView workbookViewId="0" topLeftCell="A7">
      <selection activeCell="A27" sqref="A27"/>
    </sheetView>
  </sheetViews>
  <sheetFormatPr defaultColWidth="9.140625" defaultRowHeight="12.75"/>
  <cols>
    <col min="1" max="1" width="15.8515625" style="0" customWidth="1"/>
    <col min="2" max="2" width="13.8515625" style="0" customWidth="1"/>
    <col min="3" max="3" width="34.7109375" style="0" customWidth="1"/>
    <col min="5" max="5" width="20.28125" style="0" customWidth="1"/>
  </cols>
  <sheetData>
    <row r="2" spans="1:5" ht="12.75">
      <c r="A2" s="142"/>
      <c r="B2" s="142"/>
      <c r="C2" s="143"/>
      <c r="D2" s="143"/>
      <c r="E2" s="144"/>
    </row>
    <row r="3" spans="1:5" ht="12.75">
      <c r="A3" s="142"/>
      <c r="B3" s="142"/>
      <c r="C3" s="143"/>
      <c r="D3" s="143"/>
      <c r="E3" s="144"/>
    </row>
    <row r="4" spans="1:5" ht="12.75">
      <c r="A4" s="142"/>
      <c r="B4" s="142"/>
      <c r="C4" s="143"/>
      <c r="D4" s="143"/>
      <c r="E4" s="144"/>
    </row>
    <row r="5" spans="1:5" ht="15">
      <c r="A5" s="145" t="s">
        <v>131</v>
      </c>
      <c r="B5" s="145"/>
      <c r="C5" s="146"/>
      <c r="D5" s="147"/>
      <c r="E5" s="148" t="s">
        <v>132</v>
      </c>
    </row>
    <row r="6" spans="1:5" ht="12.75">
      <c r="A6" s="146"/>
      <c r="B6" s="146"/>
      <c r="C6" s="320" t="s">
        <v>133</v>
      </c>
      <c r="D6" s="320"/>
      <c r="E6" s="146"/>
    </row>
    <row r="7" spans="1:5" ht="12.75">
      <c r="A7" s="146"/>
      <c r="B7" s="146"/>
      <c r="C7" s="320"/>
      <c r="D7" s="320"/>
      <c r="E7" s="146"/>
    </row>
    <row r="8" spans="1:5" ht="18">
      <c r="A8" s="146"/>
      <c r="B8" s="146"/>
      <c r="C8" s="149"/>
      <c r="D8" s="149"/>
      <c r="E8" s="146"/>
    </row>
    <row r="9" spans="1:5" ht="18">
      <c r="A9" s="146"/>
      <c r="B9" s="146"/>
      <c r="C9" s="149"/>
      <c r="D9" s="143" t="s">
        <v>134</v>
      </c>
      <c r="E9" s="142"/>
    </row>
    <row r="10" spans="1:5" ht="13.5" thickBot="1">
      <c r="A10" s="146"/>
      <c r="B10" s="146"/>
      <c r="C10" s="146"/>
      <c r="D10" s="147"/>
      <c r="E10" s="146"/>
    </row>
    <row r="11" spans="1:5" ht="14.25" thickBot="1" thickTop="1">
      <c r="A11" s="321" t="s">
        <v>135</v>
      </c>
      <c r="B11" s="322"/>
      <c r="C11" s="323" t="s">
        <v>47</v>
      </c>
      <c r="D11" s="150"/>
      <c r="E11" s="151" t="s">
        <v>136</v>
      </c>
    </row>
    <row r="12" spans="1:5" ht="12.75">
      <c r="A12" s="152" t="s">
        <v>0</v>
      </c>
      <c r="B12" s="153" t="s">
        <v>137</v>
      </c>
      <c r="C12" s="324"/>
      <c r="D12" s="154" t="s">
        <v>138</v>
      </c>
      <c r="E12" s="154" t="s">
        <v>137</v>
      </c>
    </row>
    <row r="13" spans="1:5" ht="13.5" thickBot="1">
      <c r="A13" s="155" t="s">
        <v>139</v>
      </c>
      <c r="B13" s="156" t="s">
        <v>139</v>
      </c>
      <c r="C13" s="325"/>
      <c r="D13" s="155" t="s">
        <v>140</v>
      </c>
      <c r="E13" s="155" t="s">
        <v>139</v>
      </c>
    </row>
    <row r="14" spans="1:5" ht="13.5" thickTop="1">
      <c r="A14" s="157"/>
      <c r="B14" s="158">
        <v>13279787.19</v>
      </c>
      <c r="C14" s="159" t="s">
        <v>141</v>
      </c>
      <c r="D14" s="160"/>
      <c r="E14" s="158">
        <v>14317039.87</v>
      </c>
    </row>
    <row r="15" spans="1:5" ht="12.75">
      <c r="A15" s="161"/>
      <c r="B15" s="162"/>
      <c r="C15" s="163" t="s">
        <v>142</v>
      </c>
      <c r="D15" s="164"/>
      <c r="E15" s="165"/>
    </row>
    <row r="16" spans="1:5" ht="12.75">
      <c r="A16" s="161">
        <v>251000</v>
      </c>
      <c r="B16" s="162">
        <v>241721.42</v>
      </c>
      <c r="C16" s="166" t="s">
        <v>143</v>
      </c>
      <c r="D16" s="167">
        <v>411000</v>
      </c>
      <c r="E16" s="162">
        <v>83.66</v>
      </c>
    </row>
    <row r="17" spans="1:5" ht="12.75">
      <c r="A17" s="161">
        <v>42000</v>
      </c>
      <c r="B17" s="162">
        <v>25321</v>
      </c>
      <c r="C17" s="166" t="s">
        <v>144</v>
      </c>
      <c r="D17" s="167">
        <v>412000</v>
      </c>
      <c r="E17" s="162">
        <v>1151</v>
      </c>
    </row>
    <row r="18" spans="1:5" ht="12.75">
      <c r="A18" s="161">
        <v>30000</v>
      </c>
      <c r="B18" s="162">
        <v>63144.71</v>
      </c>
      <c r="C18" s="166" t="s">
        <v>145</v>
      </c>
      <c r="D18" s="167">
        <v>413000</v>
      </c>
      <c r="E18" s="162">
        <v>19434.93</v>
      </c>
    </row>
    <row r="19" spans="1:5" ht="12.75">
      <c r="A19" s="161"/>
      <c r="B19" s="162">
        <v>0</v>
      </c>
      <c r="C19" s="166" t="s">
        <v>146</v>
      </c>
      <c r="D19" s="167">
        <v>414000</v>
      </c>
      <c r="E19" s="162">
        <v>0</v>
      </c>
    </row>
    <row r="20" spans="1:5" ht="12.75">
      <c r="A20" s="161">
        <v>91000</v>
      </c>
      <c r="B20" s="162">
        <v>241217.83</v>
      </c>
      <c r="C20" s="166" t="s">
        <v>147</v>
      </c>
      <c r="D20" s="167">
        <v>415000</v>
      </c>
      <c r="E20" s="162">
        <v>10</v>
      </c>
    </row>
    <row r="21" spans="1:5" ht="12.75">
      <c r="A21" s="161"/>
      <c r="B21" s="162">
        <v>200</v>
      </c>
      <c r="C21" s="166" t="s">
        <v>148</v>
      </c>
      <c r="D21" s="167">
        <v>416000</v>
      </c>
      <c r="E21" s="162">
        <v>0</v>
      </c>
    </row>
    <row r="22" spans="1:5" ht="12.75">
      <c r="A22" s="161">
        <v>7886000</v>
      </c>
      <c r="B22" s="162">
        <v>9853970.85</v>
      </c>
      <c r="C22" s="166" t="s">
        <v>149</v>
      </c>
      <c r="D22" s="167">
        <v>420000</v>
      </c>
      <c r="E22" s="162">
        <v>1064530.9</v>
      </c>
    </row>
    <row r="23" spans="1:5" ht="12.75">
      <c r="A23" s="161">
        <v>7385000</v>
      </c>
      <c r="B23" s="162">
        <v>5126996</v>
      </c>
      <c r="C23" s="166" t="s">
        <v>31</v>
      </c>
      <c r="D23" s="164">
        <v>430000</v>
      </c>
      <c r="E23" s="162">
        <v>0</v>
      </c>
    </row>
    <row r="24" spans="1:5" ht="13.5" thickBot="1">
      <c r="A24" s="161"/>
      <c r="B24" s="162"/>
      <c r="C24" s="166"/>
      <c r="D24" s="164"/>
      <c r="E24" s="162"/>
    </row>
    <row r="25" spans="1:5" ht="14.25" thickBot="1" thickTop="1">
      <c r="A25" s="168">
        <f>SUM(A14:A24)</f>
        <v>15685000</v>
      </c>
      <c r="B25" s="169">
        <f>SUM(B16:B24)</f>
        <v>15552571.81</v>
      </c>
      <c r="C25" s="166"/>
      <c r="D25" s="164"/>
      <c r="E25" s="169">
        <f>SUM(E16:E24)</f>
        <v>1085210.49</v>
      </c>
    </row>
    <row r="26" spans="1:5" ht="13.5" thickTop="1">
      <c r="A26" s="170"/>
      <c r="B26" s="171"/>
      <c r="C26" s="172"/>
      <c r="D26" s="154"/>
      <c r="E26" s="173"/>
    </row>
    <row r="27" spans="1:5" ht="12.75">
      <c r="A27" s="174"/>
      <c r="B27" s="162">
        <v>4907589.2</v>
      </c>
      <c r="C27" s="166" t="s">
        <v>150</v>
      </c>
      <c r="D27" s="164">
        <v>441000</v>
      </c>
      <c r="E27" s="162">
        <v>6740.6</v>
      </c>
    </row>
    <row r="28" spans="1:5" ht="12.75">
      <c r="A28" s="174"/>
      <c r="B28" s="162">
        <v>1235564.62</v>
      </c>
      <c r="C28" s="166" t="s">
        <v>151</v>
      </c>
      <c r="D28" s="164">
        <v>230100</v>
      </c>
      <c r="E28" s="162">
        <v>110076.14</v>
      </c>
    </row>
    <row r="29" spans="1:5" ht="12.75">
      <c r="A29" s="174"/>
      <c r="B29" s="162">
        <v>202532</v>
      </c>
      <c r="C29" s="166" t="s">
        <v>152</v>
      </c>
      <c r="D29" s="164">
        <v>300000</v>
      </c>
      <c r="E29" s="162">
        <v>0</v>
      </c>
    </row>
    <row r="30" spans="1:5" ht="12.75">
      <c r="A30" s="174"/>
      <c r="B30" s="162">
        <v>337960</v>
      </c>
      <c r="C30" s="166" t="s">
        <v>153</v>
      </c>
      <c r="D30" s="164">
        <v>110605</v>
      </c>
      <c r="E30" s="162">
        <v>11100</v>
      </c>
    </row>
    <row r="31" spans="1:5" ht="12.75">
      <c r="A31" s="174"/>
      <c r="B31" s="162">
        <v>962568.4</v>
      </c>
      <c r="C31" s="166" t="s">
        <v>154</v>
      </c>
      <c r="D31" s="164">
        <v>110606</v>
      </c>
      <c r="E31" s="162">
        <v>0</v>
      </c>
    </row>
    <row r="32" spans="1:5" ht="12.75">
      <c r="A32" s="174"/>
      <c r="B32" s="162">
        <v>0</v>
      </c>
      <c r="C32" s="166" t="s">
        <v>155</v>
      </c>
      <c r="D32" s="164">
        <v>320000</v>
      </c>
      <c r="E32" s="162">
        <v>0</v>
      </c>
    </row>
    <row r="33" spans="1:5" ht="12.75">
      <c r="A33" s="174"/>
      <c r="B33" s="162">
        <v>300</v>
      </c>
      <c r="C33" s="166" t="s">
        <v>156</v>
      </c>
      <c r="D33" s="164">
        <v>552000</v>
      </c>
      <c r="E33" s="162">
        <v>300</v>
      </c>
    </row>
    <row r="34" spans="1:5" ht="12.75">
      <c r="A34" s="174"/>
      <c r="B34" s="162">
        <v>1500</v>
      </c>
      <c r="C34" s="166" t="s">
        <v>22</v>
      </c>
      <c r="D34" s="164">
        <v>6651000</v>
      </c>
      <c r="E34" s="162">
        <v>0</v>
      </c>
    </row>
    <row r="35" spans="1:5" ht="12.75">
      <c r="A35" s="174"/>
      <c r="B35" s="162">
        <v>78000</v>
      </c>
      <c r="C35" s="166" t="s">
        <v>22</v>
      </c>
      <c r="D35" s="167">
        <v>5551000</v>
      </c>
      <c r="E35" s="162">
        <v>0</v>
      </c>
    </row>
    <row r="36" spans="1:5" ht="12.75">
      <c r="A36" s="174"/>
      <c r="B36" s="162">
        <v>14500</v>
      </c>
      <c r="C36" s="166" t="s">
        <v>22</v>
      </c>
      <c r="D36" s="167">
        <v>7510000</v>
      </c>
      <c r="E36" s="162">
        <v>0</v>
      </c>
    </row>
    <row r="37" spans="1:5" ht="12.75">
      <c r="A37" s="174"/>
      <c r="B37" s="162">
        <v>6000</v>
      </c>
      <c r="C37" s="166" t="s">
        <v>31</v>
      </c>
      <c r="D37" s="164">
        <v>5561000</v>
      </c>
      <c r="E37" s="162">
        <v>0</v>
      </c>
    </row>
    <row r="38" spans="1:5" ht="12.75">
      <c r="A38" s="174"/>
      <c r="B38" s="162">
        <v>1201</v>
      </c>
      <c r="C38" s="166" t="s">
        <v>27</v>
      </c>
      <c r="D38" s="164">
        <v>5531000</v>
      </c>
      <c r="E38" s="162">
        <v>0</v>
      </c>
    </row>
    <row r="39" spans="1:5" ht="12.75">
      <c r="A39" s="174"/>
      <c r="B39" s="162">
        <v>120</v>
      </c>
      <c r="C39" s="166" t="s">
        <v>28</v>
      </c>
      <c r="D39" s="164">
        <v>6531000</v>
      </c>
      <c r="E39" s="162">
        <v>0</v>
      </c>
    </row>
    <row r="40" spans="1:5" ht="12.75">
      <c r="A40" s="174"/>
      <c r="B40" s="162">
        <v>1</v>
      </c>
      <c r="C40" s="166" t="s">
        <v>157</v>
      </c>
      <c r="D40" s="164">
        <v>6534000</v>
      </c>
      <c r="E40" s="162">
        <v>0</v>
      </c>
    </row>
    <row r="41" spans="1:5" ht="12.75">
      <c r="A41" s="174"/>
      <c r="B41" s="162">
        <v>1470.09</v>
      </c>
      <c r="C41" s="166" t="s">
        <v>158</v>
      </c>
      <c r="D41" s="164">
        <v>14000</v>
      </c>
      <c r="E41" s="162">
        <v>0</v>
      </c>
    </row>
    <row r="42" spans="1:5" ht="12.75">
      <c r="A42" s="174"/>
      <c r="B42" s="162">
        <v>270</v>
      </c>
      <c r="C42" s="166" t="s">
        <v>159</v>
      </c>
      <c r="D42" s="164">
        <v>120100</v>
      </c>
      <c r="E42" s="162">
        <v>0</v>
      </c>
    </row>
    <row r="43" spans="1:5" ht="12.75">
      <c r="A43" s="174"/>
      <c r="B43" s="162">
        <v>649000</v>
      </c>
      <c r="C43" s="166" t="s">
        <v>160</v>
      </c>
      <c r="D43" s="164">
        <v>210402</v>
      </c>
      <c r="E43" s="162">
        <v>649000</v>
      </c>
    </row>
    <row r="44" spans="1:5" ht="12.75">
      <c r="A44" s="174"/>
      <c r="B44" s="162">
        <v>1000000</v>
      </c>
      <c r="C44" s="166" t="s">
        <v>62</v>
      </c>
      <c r="D44" s="164">
        <v>210500</v>
      </c>
      <c r="E44" s="162">
        <v>1000000</v>
      </c>
    </row>
    <row r="45" spans="1:5" ht="12.75">
      <c r="A45" s="174"/>
      <c r="B45" s="173"/>
      <c r="C45" s="172"/>
      <c r="D45" s="154"/>
      <c r="E45" s="175"/>
    </row>
    <row r="46" spans="1:5" ht="12.75">
      <c r="A46" s="174"/>
      <c r="B46" s="173"/>
      <c r="C46" s="172"/>
      <c r="D46" s="154"/>
      <c r="E46" s="175"/>
    </row>
    <row r="47" spans="1:5" ht="12.75">
      <c r="A47" s="174"/>
      <c r="B47" s="173"/>
      <c r="C47" s="172"/>
      <c r="D47" s="154"/>
      <c r="E47" s="175"/>
    </row>
    <row r="48" spans="1:5" ht="12.75">
      <c r="A48" s="174"/>
      <c r="B48" s="173"/>
      <c r="C48" s="172"/>
      <c r="D48" s="154"/>
      <c r="E48" s="175"/>
    </row>
    <row r="49" spans="1:5" ht="12.75">
      <c r="A49" s="176"/>
      <c r="B49" s="177"/>
      <c r="C49" s="178"/>
      <c r="D49" s="164"/>
      <c r="E49" s="179"/>
    </row>
    <row r="50" spans="1:5" ht="12.75">
      <c r="A50" s="176"/>
      <c r="B50" s="177"/>
      <c r="C50" s="178"/>
      <c r="D50" s="164"/>
      <c r="E50" s="179"/>
    </row>
    <row r="51" spans="1:5" ht="12.75">
      <c r="A51" s="176"/>
      <c r="B51" s="177"/>
      <c r="C51" s="178"/>
      <c r="D51" s="164"/>
      <c r="E51" s="179"/>
    </row>
    <row r="52" spans="1:5" ht="13.5" thickBot="1">
      <c r="A52" s="176"/>
      <c r="B52" s="177"/>
      <c r="C52" s="178"/>
      <c r="D52" s="164"/>
      <c r="E52" s="179"/>
    </row>
    <row r="53" spans="1:5" ht="13.5" thickBot="1">
      <c r="A53" s="176"/>
      <c r="B53" s="180">
        <f>SUM(B25:B52)</f>
        <v>24951148.12</v>
      </c>
      <c r="C53" s="178" t="s">
        <v>161</v>
      </c>
      <c r="D53" s="181"/>
      <c r="E53" s="180">
        <f>SUM(E25:E52)</f>
        <v>2862427.23</v>
      </c>
    </row>
    <row r="54" spans="1:5" ht="12.75">
      <c r="A54" s="176"/>
      <c r="B54" s="182"/>
      <c r="C54" s="176"/>
      <c r="D54" s="183"/>
      <c r="E54" s="182"/>
    </row>
    <row r="55" spans="1:5" ht="12.75">
      <c r="A55" s="176"/>
      <c r="B55" s="182"/>
      <c r="C55" s="176"/>
      <c r="D55" s="183"/>
      <c r="E55" s="182"/>
    </row>
    <row r="56" spans="1:5" ht="12.75">
      <c r="A56" s="176"/>
      <c r="B56" s="182"/>
      <c r="C56" s="176"/>
      <c r="D56" s="183"/>
      <c r="E56" s="182"/>
    </row>
    <row r="57" spans="1:5" ht="12.75">
      <c r="A57" s="176"/>
      <c r="B57" s="182"/>
      <c r="C57" s="176"/>
      <c r="D57" s="183"/>
      <c r="E57" s="182"/>
    </row>
    <row r="58" spans="1:5" ht="13.5" thickBot="1">
      <c r="A58" s="146"/>
      <c r="B58" s="146"/>
      <c r="C58" s="146"/>
      <c r="D58" s="147"/>
      <c r="E58" s="146"/>
    </row>
    <row r="59" spans="1:5" ht="14.25" thickBot="1" thickTop="1">
      <c r="A59" s="321" t="s">
        <v>135</v>
      </c>
      <c r="B59" s="322"/>
      <c r="C59" s="323" t="s">
        <v>47</v>
      </c>
      <c r="D59" s="150"/>
      <c r="E59" s="151" t="s">
        <v>136</v>
      </c>
    </row>
    <row r="60" spans="1:5" ht="12.75">
      <c r="A60" s="152" t="s">
        <v>0</v>
      </c>
      <c r="B60" s="153" t="s">
        <v>137</v>
      </c>
      <c r="C60" s="324"/>
      <c r="D60" s="154" t="s">
        <v>138</v>
      </c>
      <c r="E60" s="154" t="s">
        <v>137</v>
      </c>
    </row>
    <row r="61" spans="1:5" ht="13.5" thickBot="1">
      <c r="A61" s="154" t="s">
        <v>139</v>
      </c>
      <c r="B61" s="153" t="s">
        <v>139</v>
      </c>
      <c r="C61" s="324"/>
      <c r="D61" s="154" t="s">
        <v>140</v>
      </c>
      <c r="E61" s="154" t="s">
        <v>139</v>
      </c>
    </row>
    <row r="62" spans="1:5" ht="13.5" thickTop="1">
      <c r="A62" s="157"/>
      <c r="B62" s="158"/>
      <c r="C62" s="184" t="s">
        <v>162</v>
      </c>
      <c r="D62" s="160"/>
      <c r="E62" s="158"/>
    </row>
    <row r="63" spans="1:5" ht="12.75">
      <c r="A63" s="162">
        <v>672334</v>
      </c>
      <c r="B63" s="162">
        <v>654118</v>
      </c>
      <c r="C63" s="166" t="s">
        <v>22</v>
      </c>
      <c r="D63" s="167">
        <v>5510000</v>
      </c>
      <c r="E63" s="162">
        <v>91280</v>
      </c>
    </row>
    <row r="64" spans="1:5" ht="12.75">
      <c r="A64" s="162">
        <v>550270</v>
      </c>
      <c r="B64" s="162">
        <v>335710.2</v>
      </c>
      <c r="C64" s="166" t="s">
        <v>22</v>
      </c>
      <c r="D64" s="167">
        <v>6510000</v>
      </c>
      <c r="E64" s="162">
        <v>30095</v>
      </c>
    </row>
    <row r="65" spans="1:5" ht="12.75">
      <c r="A65" s="162">
        <v>1448480</v>
      </c>
      <c r="B65" s="162">
        <v>1448480</v>
      </c>
      <c r="C65" s="166" t="s">
        <v>115</v>
      </c>
      <c r="D65" s="167">
        <v>5521000</v>
      </c>
      <c r="E65" s="162">
        <v>11780</v>
      </c>
    </row>
    <row r="66" spans="1:5" ht="12.75">
      <c r="A66" s="162">
        <v>378520</v>
      </c>
      <c r="B66" s="162">
        <v>378520</v>
      </c>
      <c r="C66" s="166" t="s">
        <v>115</v>
      </c>
      <c r="D66" s="167">
        <v>6521000</v>
      </c>
      <c r="E66" s="162">
        <v>0</v>
      </c>
    </row>
    <row r="67" spans="1:5" ht="12.75">
      <c r="A67" s="162">
        <v>2936930</v>
      </c>
      <c r="B67" s="162">
        <v>2748159</v>
      </c>
      <c r="C67" s="166" t="s">
        <v>114</v>
      </c>
      <c r="D67" s="167">
        <v>5522000</v>
      </c>
      <c r="E67" s="162">
        <v>311210</v>
      </c>
    </row>
    <row r="68" spans="1:5" ht="12.75">
      <c r="A68" s="162">
        <v>559460</v>
      </c>
      <c r="B68" s="162">
        <v>559460</v>
      </c>
      <c r="C68" s="166" t="s">
        <v>114</v>
      </c>
      <c r="D68" s="167">
        <v>6522000</v>
      </c>
      <c r="E68" s="162">
        <v>0</v>
      </c>
    </row>
    <row r="69" spans="1:5" ht="12.75">
      <c r="A69" s="162">
        <v>1410782</v>
      </c>
      <c r="B69" s="162">
        <v>1287983</v>
      </c>
      <c r="C69" s="166" t="s">
        <v>27</v>
      </c>
      <c r="D69" s="167">
        <v>5531000</v>
      </c>
      <c r="E69" s="162">
        <v>1036946</v>
      </c>
    </row>
    <row r="70" spans="1:5" ht="12.75">
      <c r="A70" s="162">
        <v>24020</v>
      </c>
      <c r="B70" s="162">
        <v>18400</v>
      </c>
      <c r="C70" s="166" t="s">
        <v>27</v>
      </c>
      <c r="D70" s="167">
        <v>6531000</v>
      </c>
      <c r="E70" s="162">
        <v>0</v>
      </c>
    </row>
    <row r="71" spans="1:5" ht="12.75">
      <c r="A71" s="162">
        <v>342534</v>
      </c>
      <c r="B71" s="162">
        <v>222886</v>
      </c>
      <c r="C71" s="166" t="s">
        <v>28</v>
      </c>
      <c r="D71" s="164">
        <v>5532000</v>
      </c>
      <c r="E71" s="162">
        <v>37450</v>
      </c>
    </row>
    <row r="72" spans="1:5" ht="12.75">
      <c r="A72" s="162">
        <v>2597390</v>
      </c>
      <c r="B72" s="162">
        <v>1234306.8</v>
      </c>
      <c r="C72" s="166" t="s">
        <v>163</v>
      </c>
      <c r="D72" s="164">
        <v>6532000</v>
      </c>
      <c r="E72" s="162">
        <v>69546</v>
      </c>
    </row>
    <row r="73" spans="1:5" ht="12.75">
      <c r="A73" s="162">
        <v>592240</v>
      </c>
      <c r="B73" s="162">
        <v>391624.7</v>
      </c>
      <c r="C73" s="166" t="s">
        <v>29</v>
      </c>
      <c r="D73" s="164">
        <v>5533000</v>
      </c>
      <c r="E73" s="162">
        <v>34736.9</v>
      </c>
    </row>
    <row r="74" spans="1:5" ht="12.75">
      <c r="A74" s="162">
        <v>869940</v>
      </c>
      <c r="B74" s="162">
        <v>754205.12</v>
      </c>
      <c r="C74" s="166" t="s">
        <v>29</v>
      </c>
      <c r="D74" s="164">
        <v>6533000</v>
      </c>
      <c r="E74" s="185">
        <v>199625.76</v>
      </c>
    </row>
    <row r="75" spans="1:5" ht="12.75">
      <c r="A75" s="162">
        <v>45000</v>
      </c>
      <c r="B75" s="162">
        <v>41195.59</v>
      </c>
      <c r="C75" s="166" t="s">
        <v>30</v>
      </c>
      <c r="D75" s="164">
        <v>5534000</v>
      </c>
      <c r="E75" s="162">
        <v>14019.27</v>
      </c>
    </row>
    <row r="76" spans="1:5" ht="12.75">
      <c r="A76" s="162">
        <v>123000</v>
      </c>
      <c r="B76" s="162">
        <v>110175.81</v>
      </c>
      <c r="C76" s="166" t="s">
        <v>30</v>
      </c>
      <c r="D76" s="164">
        <v>6534000</v>
      </c>
      <c r="E76" s="162">
        <v>8383.57</v>
      </c>
    </row>
    <row r="77" spans="1:5" ht="12.75">
      <c r="A77" s="162">
        <v>505700</v>
      </c>
      <c r="B77" s="162">
        <v>375646.24</v>
      </c>
      <c r="C77" s="166" t="s">
        <v>31</v>
      </c>
      <c r="D77" s="164">
        <v>5560000</v>
      </c>
      <c r="E77" s="162">
        <v>135646.24</v>
      </c>
    </row>
    <row r="78" spans="1:5" ht="12.75">
      <c r="A78" s="162">
        <v>818400</v>
      </c>
      <c r="B78" s="162">
        <v>758300</v>
      </c>
      <c r="C78" s="166" t="s">
        <v>31</v>
      </c>
      <c r="D78" s="164">
        <v>6560000</v>
      </c>
      <c r="E78" s="162">
        <v>0</v>
      </c>
    </row>
    <row r="79" spans="1:5" ht="12.75">
      <c r="A79" s="162">
        <v>72000</v>
      </c>
      <c r="B79" s="162">
        <v>71800</v>
      </c>
      <c r="C79" s="166" t="s">
        <v>57</v>
      </c>
      <c r="D79" s="164">
        <v>5541000</v>
      </c>
      <c r="E79" s="162">
        <v>71800</v>
      </c>
    </row>
    <row r="80" spans="1:5" ht="12.75">
      <c r="A80" s="162">
        <v>449200</v>
      </c>
      <c r="B80" s="162">
        <v>197337</v>
      </c>
      <c r="C80" s="166" t="s">
        <v>57</v>
      </c>
      <c r="D80" s="164">
        <v>6541000</v>
      </c>
      <c r="E80" s="162">
        <v>81800</v>
      </c>
    </row>
    <row r="81" spans="1:5" ht="12.75">
      <c r="A81" s="162">
        <v>274000</v>
      </c>
      <c r="B81" s="186">
        <v>273100</v>
      </c>
      <c r="C81" s="166" t="s">
        <v>164</v>
      </c>
      <c r="D81" s="164">
        <v>5542000</v>
      </c>
      <c r="E81" s="162">
        <v>273100</v>
      </c>
    </row>
    <row r="82" spans="1:5" ht="12.75">
      <c r="A82" s="162">
        <v>1014800</v>
      </c>
      <c r="B82" s="162">
        <v>729700.7</v>
      </c>
      <c r="C82" s="166" t="s">
        <v>164</v>
      </c>
      <c r="D82" s="164">
        <v>6542000</v>
      </c>
      <c r="E82" s="162">
        <v>630700.7</v>
      </c>
    </row>
    <row r="83" spans="1:5" ht="12.75">
      <c r="A83" s="162">
        <v>0</v>
      </c>
      <c r="B83" s="162">
        <v>0</v>
      </c>
      <c r="C83" s="146" t="s">
        <v>34</v>
      </c>
      <c r="D83" s="167">
        <v>5550000</v>
      </c>
      <c r="E83" s="162">
        <v>0</v>
      </c>
    </row>
    <row r="84" spans="1:5" ht="13.5" thickBot="1">
      <c r="A84" s="162">
        <v>0</v>
      </c>
      <c r="B84" s="162">
        <v>0</v>
      </c>
      <c r="C84" s="146" t="s">
        <v>34</v>
      </c>
      <c r="D84" s="164">
        <v>6550000</v>
      </c>
      <c r="E84" s="187">
        <v>0</v>
      </c>
    </row>
    <row r="85" spans="1:5" ht="13.5" thickBot="1">
      <c r="A85" s="188">
        <f>SUM(A63:A84)</f>
        <v>15685000</v>
      </c>
      <c r="B85" s="188">
        <f>SUM(B63:B84)</f>
        <v>12591108.159999998</v>
      </c>
      <c r="C85" s="146"/>
      <c r="D85" s="154"/>
      <c r="E85" s="188">
        <f>SUM(E63:E84)</f>
        <v>3038119.4400000004</v>
      </c>
    </row>
    <row r="86" spans="1:5" ht="13.5" thickTop="1">
      <c r="A86" s="189"/>
      <c r="B86" s="162"/>
      <c r="C86" s="142" t="s">
        <v>165</v>
      </c>
      <c r="D86" s="154"/>
      <c r="E86" s="162"/>
    </row>
    <row r="87" spans="1:5" ht="12.75">
      <c r="A87" s="189"/>
      <c r="B87" s="162">
        <v>3926764</v>
      </c>
      <c r="C87" s="146" t="s">
        <v>22</v>
      </c>
      <c r="D87" s="154">
        <v>7510000</v>
      </c>
      <c r="E87" s="162">
        <v>421000</v>
      </c>
    </row>
    <row r="88" spans="1:5" ht="12.75">
      <c r="A88" s="189"/>
      <c r="B88" s="162">
        <v>802402.2</v>
      </c>
      <c r="C88" s="146" t="s">
        <v>114</v>
      </c>
      <c r="D88" s="154">
        <v>7522000</v>
      </c>
      <c r="E88" s="162">
        <v>20871.4</v>
      </c>
    </row>
    <row r="89" spans="1:5" ht="12.75">
      <c r="A89" s="189"/>
      <c r="B89" s="162">
        <v>14623</v>
      </c>
      <c r="C89" s="146" t="s">
        <v>27</v>
      </c>
      <c r="D89" s="154">
        <v>7531000</v>
      </c>
      <c r="E89" s="162">
        <v>1892</v>
      </c>
    </row>
    <row r="90" spans="1:5" ht="12.75">
      <c r="A90" s="189"/>
      <c r="B90" s="162">
        <v>21000</v>
      </c>
      <c r="C90" s="146" t="s">
        <v>28</v>
      </c>
      <c r="D90" s="154">
        <v>7532000</v>
      </c>
      <c r="E90" s="162">
        <v>21000</v>
      </c>
    </row>
    <row r="91" spans="1:5" ht="12.75">
      <c r="A91" s="189"/>
      <c r="B91" s="162">
        <v>22800</v>
      </c>
      <c r="C91" s="146" t="s">
        <v>29</v>
      </c>
      <c r="D91" s="154">
        <v>7533000</v>
      </c>
      <c r="E91" s="162">
        <v>0</v>
      </c>
    </row>
    <row r="92" spans="1:5" ht="12.75">
      <c r="A92" s="189"/>
      <c r="B92" s="162">
        <v>134500</v>
      </c>
      <c r="C92" s="146" t="s">
        <v>164</v>
      </c>
      <c r="D92" s="154">
        <v>7542000</v>
      </c>
      <c r="E92" s="162">
        <v>0</v>
      </c>
    </row>
    <row r="93" spans="1:5" ht="12.75">
      <c r="A93" s="189"/>
      <c r="B93" s="162">
        <v>0</v>
      </c>
      <c r="C93" s="146" t="s">
        <v>31</v>
      </c>
      <c r="D93" s="154">
        <v>756000</v>
      </c>
      <c r="E93" s="162">
        <v>0</v>
      </c>
    </row>
    <row r="94" spans="1:5" ht="12.75">
      <c r="A94" s="189"/>
      <c r="B94" s="162">
        <v>1222820</v>
      </c>
      <c r="C94" s="146" t="s">
        <v>61</v>
      </c>
      <c r="D94" s="154">
        <v>210402</v>
      </c>
      <c r="E94" s="162">
        <v>0</v>
      </c>
    </row>
    <row r="95" spans="1:5" ht="12.75">
      <c r="A95" s="189"/>
      <c r="B95" s="162">
        <v>2724337.97</v>
      </c>
      <c r="C95" s="146" t="s">
        <v>63</v>
      </c>
      <c r="D95" s="154">
        <v>300000</v>
      </c>
      <c r="E95" s="162">
        <v>320480</v>
      </c>
    </row>
    <row r="96" spans="1:5" ht="12.75">
      <c r="A96" s="189"/>
      <c r="B96" s="162">
        <v>1141866.94</v>
      </c>
      <c r="C96" s="146" t="s">
        <v>166</v>
      </c>
      <c r="D96" s="154">
        <v>230100</v>
      </c>
      <c r="E96" s="162">
        <v>171019.71</v>
      </c>
    </row>
    <row r="97" spans="1:5" ht="12.75">
      <c r="A97" s="189"/>
      <c r="B97" s="162">
        <v>337960</v>
      </c>
      <c r="C97" s="146" t="s">
        <v>153</v>
      </c>
      <c r="D97" s="154">
        <v>110605</v>
      </c>
      <c r="E97" s="162">
        <v>11100</v>
      </c>
    </row>
    <row r="98" spans="1:5" ht="12.75">
      <c r="A98" s="189"/>
      <c r="B98" s="162">
        <v>959068.4</v>
      </c>
      <c r="C98" s="146" t="s">
        <v>154</v>
      </c>
      <c r="D98" s="154">
        <v>110606</v>
      </c>
      <c r="E98" s="162">
        <v>0</v>
      </c>
    </row>
    <row r="99" spans="1:5" ht="12.75">
      <c r="A99" s="189"/>
      <c r="B99" s="162">
        <v>980000</v>
      </c>
      <c r="C99" s="146" t="s">
        <v>62</v>
      </c>
      <c r="D99" s="154">
        <v>210500</v>
      </c>
      <c r="E99" s="162">
        <v>0</v>
      </c>
    </row>
    <row r="100" spans="1:5" ht="12.75">
      <c r="A100" s="189"/>
      <c r="B100" s="190">
        <v>175960</v>
      </c>
      <c r="C100" s="146" t="s">
        <v>167</v>
      </c>
      <c r="D100" s="154">
        <v>230199</v>
      </c>
      <c r="E100" s="190">
        <v>0</v>
      </c>
    </row>
    <row r="101" spans="1:5" ht="12.75">
      <c r="A101" s="189"/>
      <c r="B101" s="190">
        <v>1470.09</v>
      </c>
      <c r="C101" s="146" t="s">
        <v>158</v>
      </c>
      <c r="D101" s="154">
        <v>14000</v>
      </c>
      <c r="E101" s="190">
        <v>0</v>
      </c>
    </row>
    <row r="102" spans="1:5" ht="13.5" thickBot="1">
      <c r="A102" s="189"/>
      <c r="B102" s="190">
        <v>270</v>
      </c>
      <c r="C102" s="146" t="s">
        <v>159</v>
      </c>
      <c r="D102" s="154">
        <v>120100</v>
      </c>
      <c r="E102" s="190">
        <v>0</v>
      </c>
    </row>
    <row r="103" spans="1:5" ht="13.5" thickBot="1">
      <c r="A103" s="189"/>
      <c r="B103" s="191">
        <f>B87+B88+B89+B92+B93+B94+B95+B96+B97+B98+B99+B100+B101+B102+B91+E90</f>
        <v>12465842.6</v>
      </c>
      <c r="C103" s="146"/>
      <c r="D103" s="154"/>
      <c r="E103" s="191">
        <f>E87+E88+E89+E94+E95+E97+E96+E98+E99+E92+E93+E101+E102+E100+E91+E90</f>
        <v>967363.11</v>
      </c>
    </row>
    <row r="104" spans="1:5" ht="13.5" thickBot="1">
      <c r="A104" s="189"/>
      <c r="B104" s="188">
        <f>B85+B103</f>
        <v>25056950.759999998</v>
      </c>
      <c r="C104" s="154" t="s">
        <v>168</v>
      </c>
      <c r="D104" s="154"/>
      <c r="E104" s="188">
        <f>E85+E103</f>
        <v>4005482.5500000003</v>
      </c>
    </row>
    <row r="105" spans="1:5" ht="13.5" thickTop="1">
      <c r="A105" s="189"/>
      <c r="B105" s="146"/>
      <c r="C105" s="154" t="s">
        <v>169</v>
      </c>
      <c r="D105" s="154"/>
      <c r="E105" s="146"/>
    </row>
    <row r="106" spans="1:5" ht="12.75">
      <c r="A106" s="189"/>
      <c r="B106" s="173"/>
      <c r="C106" s="172" t="s">
        <v>170</v>
      </c>
      <c r="D106" s="154"/>
      <c r="E106" s="175"/>
    </row>
    <row r="107" spans="1:5" ht="12.75">
      <c r="A107" s="189"/>
      <c r="B107" s="162">
        <f>SUM(B53-B104)</f>
        <v>-105802.63999999687</v>
      </c>
      <c r="C107" s="154" t="s">
        <v>171</v>
      </c>
      <c r="D107" s="154"/>
      <c r="E107" s="192">
        <f>E53-E104</f>
        <v>-1143055.3200000003</v>
      </c>
    </row>
    <row r="108" spans="1:5" ht="13.5" thickBot="1">
      <c r="A108" s="189"/>
      <c r="B108" s="173"/>
      <c r="C108" s="172"/>
      <c r="D108" s="154"/>
      <c r="E108" s="175"/>
    </row>
    <row r="109" spans="1:5" ht="13.5" thickBot="1">
      <c r="A109" s="189"/>
      <c r="B109" s="193">
        <f>B14+B107</f>
        <v>13173984.550000003</v>
      </c>
      <c r="C109" s="154" t="s">
        <v>172</v>
      </c>
      <c r="D109" s="194"/>
      <c r="E109" s="193">
        <f>E14+E107</f>
        <v>13173984.549999999</v>
      </c>
    </row>
    <row r="110" spans="1:5" ht="12.75">
      <c r="A110" s="174"/>
      <c r="B110" s="195"/>
      <c r="C110" s="174"/>
      <c r="D110" s="196"/>
      <c r="E110" s="197"/>
    </row>
    <row r="111" spans="1:5" ht="12.75">
      <c r="A111" s="198" t="s">
        <v>173</v>
      </c>
      <c r="B111" s="142"/>
      <c r="C111" s="143"/>
      <c r="D111" s="143"/>
      <c r="E111" s="144"/>
    </row>
    <row r="112" spans="1:5" ht="12.75">
      <c r="A112" s="142" t="s">
        <v>174</v>
      </c>
      <c r="B112" s="142"/>
      <c r="C112" s="143"/>
      <c r="D112" s="143"/>
      <c r="E112" s="144"/>
    </row>
    <row r="113" spans="1:5" ht="12.75">
      <c r="A113" s="142" t="s">
        <v>175</v>
      </c>
      <c r="B113" s="142"/>
      <c r="C113" s="143"/>
      <c r="D113" s="143"/>
      <c r="E113" s="144"/>
    </row>
    <row r="114" spans="1:5" ht="12.75">
      <c r="A114" s="142"/>
      <c r="B114" s="142"/>
      <c r="C114" s="143"/>
      <c r="D114" s="143"/>
      <c r="E114" s="144"/>
    </row>
    <row r="115" spans="1:5" ht="12.75">
      <c r="A115" s="142"/>
      <c r="B115" s="142"/>
      <c r="C115" s="143"/>
      <c r="D115" s="143"/>
      <c r="E115" s="144"/>
    </row>
    <row r="116" spans="1:5" ht="12.75">
      <c r="A116" s="142"/>
      <c r="B116" s="142"/>
      <c r="C116" s="143"/>
      <c r="D116" s="143"/>
      <c r="E116" s="144"/>
    </row>
    <row r="117" spans="1:5" ht="12.75">
      <c r="A117" s="326" t="s">
        <v>176</v>
      </c>
      <c r="B117" s="326"/>
      <c r="C117" s="326"/>
      <c r="D117" s="326"/>
      <c r="E117" s="326"/>
    </row>
    <row r="118" spans="1:5" ht="12.75">
      <c r="A118" s="326" t="s">
        <v>177</v>
      </c>
      <c r="B118" s="326"/>
      <c r="C118" s="326"/>
      <c r="D118" s="326"/>
      <c r="E118" s="326"/>
    </row>
    <row r="119" spans="1:5" ht="12.75">
      <c r="A119" s="142"/>
      <c r="B119" s="142"/>
      <c r="C119" s="143"/>
      <c r="D119" s="143"/>
      <c r="E119" s="144"/>
    </row>
    <row r="120" spans="1:5" ht="12.75">
      <c r="A120" s="327" t="s">
        <v>47</v>
      </c>
      <c r="B120" s="328"/>
      <c r="C120" s="200" t="s">
        <v>178</v>
      </c>
      <c r="D120" s="199"/>
      <c r="E120" s="201" t="s">
        <v>179</v>
      </c>
    </row>
    <row r="121" spans="1:5" ht="12.75">
      <c r="A121" s="202"/>
      <c r="B121" s="203"/>
      <c r="C121" s="204"/>
      <c r="D121" s="205"/>
      <c r="E121" s="206"/>
    </row>
    <row r="122" spans="1:5" ht="12.75">
      <c r="A122" s="202" t="s">
        <v>180</v>
      </c>
      <c r="B122" s="203"/>
      <c r="C122" s="207">
        <v>7776.28</v>
      </c>
      <c r="D122" s="208"/>
      <c r="E122" s="209">
        <v>2245.31</v>
      </c>
    </row>
    <row r="123" spans="1:5" ht="12.75">
      <c r="A123" s="202" t="s">
        <v>181</v>
      </c>
      <c r="B123" s="203"/>
      <c r="C123" s="207">
        <v>17335</v>
      </c>
      <c r="D123" s="208"/>
      <c r="E123" s="209">
        <v>5978</v>
      </c>
    </row>
    <row r="124" spans="1:5" ht="12.75">
      <c r="A124" s="202" t="s">
        <v>182</v>
      </c>
      <c r="B124" s="203"/>
      <c r="C124" s="207">
        <v>22158.12</v>
      </c>
      <c r="D124" s="208"/>
      <c r="E124" s="209">
        <v>100000</v>
      </c>
    </row>
    <row r="125" spans="1:5" ht="12.75">
      <c r="A125" s="202" t="s">
        <v>183</v>
      </c>
      <c r="B125" s="203"/>
      <c r="C125" s="207">
        <v>16000</v>
      </c>
      <c r="D125" s="208"/>
      <c r="E125" s="209">
        <v>16000</v>
      </c>
    </row>
    <row r="126" spans="1:5" ht="12.75">
      <c r="A126" s="202" t="s">
        <v>184</v>
      </c>
      <c r="B126" s="203"/>
      <c r="C126" s="207">
        <v>21200</v>
      </c>
      <c r="D126" s="208"/>
      <c r="E126" s="209">
        <v>21200</v>
      </c>
    </row>
    <row r="127" spans="1:5" ht="12.75">
      <c r="A127" s="202" t="s">
        <v>185</v>
      </c>
      <c r="B127" s="203"/>
      <c r="C127" s="207">
        <v>19000</v>
      </c>
      <c r="D127" s="208"/>
      <c r="E127" s="209">
        <v>19000</v>
      </c>
    </row>
    <row r="128" spans="1:5" ht="12.75">
      <c r="A128" s="202" t="s">
        <v>186</v>
      </c>
      <c r="B128" s="203"/>
      <c r="C128" s="207">
        <v>6000</v>
      </c>
      <c r="D128" s="208"/>
      <c r="E128" s="209">
        <v>6000</v>
      </c>
    </row>
    <row r="129" spans="1:5" ht="12.75">
      <c r="A129" s="202" t="s">
        <v>187</v>
      </c>
      <c r="B129" s="203"/>
      <c r="C129" s="207">
        <v>596.4</v>
      </c>
      <c r="D129" s="208"/>
      <c r="E129" s="209">
        <v>596.4</v>
      </c>
    </row>
    <row r="130" spans="1:5" ht="12.75">
      <c r="A130" s="202" t="s">
        <v>167</v>
      </c>
      <c r="B130" s="203"/>
      <c r="C130" s="207">
        <v>0</v>
      </c>
      <c r="D130" s="208"/>
      <c r="E130" s="209">
        <v>0</v>
      </c>
    </row>
    <row r="131" spans="1:5" ht="12.75">
      <c r="A131" s="202" t="s">
        <v>188</v>
      </c>
      <c r="B131" s="203"/>
      <c r="C131" s="207">
        <v>4.7</v>
      </c>
      <c r="D131" s="208"/>
      <c r="E131" s="209">
        <v>0</v>
      </c>
    </row>
    <row r="132" spans="1:5" ht="12.75">
      <c r="A132" s="202" t="s">
        <v>189</v>
      </c>
      <c r="B132" s="203"/>
      <c r="C132" s="207">
        <v>5.64</v>
      </c>
      <c r="D132" s="208"/>
      <c r="E132" s="209">
        <v>0</v>
      </c>
    </row>
    <row r="133" spans="1:5" ht="12.75">
      <c r="A133" s="202"/>
      <c r="B133" s="203"/>
      <c r="C133" s="204"/>
      <c r="D133" s="208"/>
      <c r="E133" s="210"/>
    </row>
    <row r="134" spans="1:5" ht="13.5" thickBot="1">
      <c r="A134" s="211" t="s">
        <v>190</v>
      </c>
      <c r="B134" s="212"/>
      <c r="C134" s="213">
        <f>SUM(C122:C133)</f>
        <v>110076.13999999998</v>
      </c>
      <c r="D134" s="214"/>
      <c r="E134" s="215">
        <f>SUM(E122:E133)</f>
        <v>171019.71</v>
      </c>
    </row>
    <row r="135" spans="1:5" ht="13.5" thickTop="1">
      <c r="A135" s="146"/>
      <c r="B135" s="146"/>
      <c r="C135" s="146"/>
      <c r="D135" s="147"/>
      <c r="E135" s="146"/>
    </row>
    <row r="136" spans="1:5" ht="12.75">
      <c r="A136" s="146"/>
      <c r="B136" s="146"/>
      <c r="C136" s="146"/>
      <c r="D136" s="147"/>
      <c r="E136" s="146"/>
    </row>
    <row r="137" spans="1:5" ht="12.75">
      <c r="A137" s="326" t="s">
        <v>191</v>
      </c>
      <c r="B137" s="326"/>
      <c r="C137" s="326"/>
      <c r="D137" s="326"/>
      <c r="E137" s="326"/>
    </row>
    <row r="138" spans="1:5" ht="12.75">
      <c r="A138" s="326" t="s">
        <v>192</v>
      </c>
      <c r="B138" s="326"/>
      <c r="C138" s="326"/>
      <c r="D138" s="326"/>
      <c r="E138" s="326"/>
    </row>
    <row r="139" spans="1:5" ht="12.75">
      <c r="A139" s="146"/>
      <c r="B139" s="146"/>
      <c r="C139" s="146"/>
      <c r="D139" s="147"/>
      <c r="E139" s="146"/>
    </row>
    <row r="140" spans="1:5" ht="12.75">
      <c r="A140" s="176" t="s">
        <v>193</v>
      </c>
      <c r="B140" s="216"/>
      <c r="C140" s="216"/>
      <c r="D140" s="216"/>
      <c r="E140" s="182">
        <v>0</v>
      </c>
    </row>
    <row r="141" spans="1:5" ht="12.75">
      <c r="A141" s="176" t="s">
        <v>194</v>
      </c>
      <c r="B141" s="216"/>
      <c r="C141" s="216"/>
      <c r="D141" s="216"/>
      <c r="E141" s="182">
        <v>83.66</v>
      </c>
    </row>
    <row r="142" spans="1:5" ht="12.75">
      <c r="A142" s="176" t="s">
        <v>195</v>
      </c>
      <c r="B142" s="216"/>
      <c r="C142" s="216"/>
      <c r="D142" s="216"/>
      <c r="E142" s="182">
        <v>0</v>
      </c>
    </row>
    <row r="143" spans="1:5" ht="12.75">
      <c r="A143" s="176" t="s">
        <v>196</v>
      </c>
      <c r="B143" s="216"/>
      <c r="C143" s="216"/>
      <c r="D143" s="216"/>
      <c r="E143" s="182">
        <v>90937.41</v>
      </c>
    </row>
    <row r="144" spans="1:5" ht="12.75">
      <c r="A144" s="176" t="s">
        <v>197</v>
      </c>
      <c r="B144" s="216"/>
      <c r="C144" s="216"/>
      <c r="D144" s="216"/>
      <c r="E144" s="182">
        <v>194840.75</v>
      </c>
    </row>
    <row r="145" spans="1:5" ht="12.75">
      <c r="A145" s="176" t="s">
        <v>198</v>
      </c>
      <c r="B145" s="216"/>
      <c r="C145" s="216"/>
      <c r="D145" s="216"/>
      <c r="E145" s="182">
        <v>67904</v>
      </c>
    </row>
    <row r="146" spans="1:5" ht="12.75">
      <c r="A146" s="176" t="s">
        <v>199</v>
      </c>
      <c r="B146" s="216"/>
      <c r="C146" s="216"/>
      <c r="D146" s="216"/>
      <c r="E146" s="182">
        <v>451820.17</v>
      </c>
    </row>
    <row r="147" spans="1:5" ht="12.75">
      <c r="A147" s="176" t="s">
        <v>200</v>
      </c>
      <c r="B147" s="216"/>
      <c r="C147" s="216"/>
      <c r="D147" s="216"/>
      <c r="E147" s="182">
        <v>240636.41</v>
      </c>
    </row>
    <row r="148" spans="1:5" ht="12.75">
      <c r="A148" s="176" t="s">
        <v>201</v>
      </c>
      <c r="B148" s="216"/>
      <c r="C148" s="216"/>
      <c r="D148" s="216"/>
      <c r="E148" s="182">
        <v>0</v>
      </c>
    </row>
    <row r="149" spans="1:5" ht="12.75">
      <c r="A149" s="176" t="s">
        <v>202</v>
      </c>
      <c r="B149" s="216"/>
      <c r="C149" s="216"/>
      <c r="D149" s="216"/>
      <c r="E149" s="182">
        <v>0</v>
      </c>
    </row>
    <row r="150" spans="1:5" ht="12.75">
      <c r="A150" s="176" t="s">
        <v>203</v>
      </c>
      <c r="B150" s="216"/>
      <c r="C150" s="216"/>
      <c r="D150" s="216"/>
      <c r="E150" s="182">
        <v>19434.93</v>
      </c>
    </row>
    <row r="151" spans="1:5" ht="12.75">
      <c r="A151" s="176" t="s">
        <v>204</v>
      </c>
      <c r="B151" s="216"/>
      <c r="C151" s="216"/>
      <c r="D151" s="216"/>
      <c r="E151" s="182">
        <v>0</v>
      </c>
    </row>
    <row r="152" spans="1:5" ht="12.75">
      <c r="A152" s="176" t="s">
        <v>205</v>
      </c>
      <c r="B152" s="216"/>
      <c r="C152" s="216"/>
      <c r="D152" s="216"/>
      <c r="E152" s="182">
        <v>0</v>
      </c>
    </row>
    <row r="153" spans="1:5" ht="12.75">
      <c r="A153" s="176" t="s">
        <v>206</v>
      </c>
      <c r="B153" s="216"/>
      <c r="C153" s="216"/>
      <c r="D153" s="216"/>
      <c r="E153" s="182">
        <v>101</v>
      </c>
    </row>
    <row r="154" spans="1:5" ht="12.75">
      <c r="A154" s="176" t="s">
        <v>207</v>
      </c>
      <c r="B154" s="216"/>
      <c r="C154" s="216"/>
      <c r="D154" s="216"/>
      <c r="E154" s="182">
        <v>4756.42</v>
      </c>
    </row>
    <row r="155" spans="1:5" ht="12.75">
      <c r="A155" s="176" t="s">
        <v>208</v>
      </c>
      <c r="B155" s="216"/>
      <c r="C155" s="216"/>
      <c r="D155" s="216"/>
      <c r="E155" s="182">
        <v>13635.74</v>
      </c>
    </row>
    <row r="156" spans="1:5" ht="12.75">
      <c r="A156" s="176" t="s">
        <v>209</v>
      </c>
      <c r="B156" s="216"/>
      <c r="C156" s="216"/>
      <c r="D156" s="216"/>
      <c r="E156" s="182">
        <v>1000</v>
      </c>
    </row>
    <row r="157" spans="1:5" ht="12.75">
      <c r="A157" s="176" t="s">
        <v>210</v>
      </c>
      <c r="B157" s="216"/>
      <c r="C157" s="216"/>
      <c r="D157" s="216"/>
      <c r="E157" s="182">
        <v>50</v>
      </c>
    </row>
    <row r="158" spans="1:5" ht="12.75">
      <c r="A158" s="176" t="s">
        <v>211</v>
      </c>
      <c r="B158" s="216"/>
      <c r="C158" s="216"/>
      <c r="D158" s="216"/>
      <c r="E158" s="182">
        <v>0</v>
      </c>
    </row>
    <row r="159" spans="1:5" ht="12.75">
      <c r="A159" s="176" t="s">
        <v>212</v>
      </c>
      <c r="B159" s="216"/>
      <c r="C159" s="216"/>
      <c r="D159" s="216"/>
      <c r="E159" s="182">
        <v>0</v>
      </c>
    </row>
    <row r="160" spans="1:5" ht="12.75">
      <c r="A160" s="176" t="s">
        <v>213</v>
      </c>
      <c r="B160" s="216"/>
      <c r="C160" s="216"/>
      <c r="D160" s="216"/>
      <c r="E160" s="182">
        <v>0</v>
      </c>
    </row>
    <row r="161" spans="1:5" ht="12.75">
      <c r="A161" s="176" t="s">
        <v>214</v>
      </c>
      <c r="B161" s="216"/>
      <c r="C161" s="216"/>
      <c r="D161" s="216"/>
      <c r="E161" s="182">
        <v>10</v>
      </c>
    </row>
    <row r="162" spans="1:5" ht="12.75">
      <c r="A162" s="176" t="s">
        <v>215</v>
      </c>
      <c r="B162" s="216"/>
      <c r="C162" s="216"/>
      <c r="D162" s="216"/>
      <c r="E162" s="182">
        <v>0</v>
      </c>
    </row>
    <row r="163" spans="1:5" ht="12.75">
      <c r="A163" s="176" t="s">
        <v>150</v>
      </c>
      <c r="B163" s="216"/>
      <c r="C163" s="216"/>
      <c r="D163" s="216"/>
      <c r="E163" s="182">
        <v>6740.6</v>
      </c>
    </row>
    <row r="164" spans="1:5" ht="12.75">
      <c r="A164" s="176"/>
      <c r="B164" s="216"/>
      <c r="C164" s="216"/>
      <c r="D164" s="216"/>
      <c r="E164" s="182">
        <v>0</v>
      </c>
    </row>
    <row r="165" spans="1:5" ht="13.5" thickBot="1">
      <c r="A165" s="176"/>
      <c r="B165" s="216"/>
      <c r="C165" s="216"/>
      <c r="D165" s="216"/>
      <c r="E165" s="217">
        <f>SUM(E138:E164)</f>
        <v>1091951.09</v>
      </c>
    </row>
    <row r="166" spans="1:5" ht="13.5" thickTop="1">
      <c r="A166" s="146"/>
      <c r="B166" s="146"/>
      <c r="C166" s="146"/>
      <c r="D166" s="147"/>
      <c r="E166" s="146"/>
    </row>
    <row r="167" spans="1:5" ht="12.75">
      <c r="A167" s="146"/>
      <c r="B167" s="146"/>
      <c r="C167" s="146"/>
      <c r="D167" s="147"/>
      <c r="E167" s="146"/>
    </row>
    <row r="168" spans="1:5" ht="12.75">
      <c r="A168" s="198" t="s">
        <v>173</v>
      </c>
      <c r="B168" s="142"/>
      <c r="C168" s="143"/>
      <c r="D168" s="143"/>
      <c r="E168" s="144"/>
    </row>
    <row r="169" spans="1:5" ht="12.75">
      <c r="A169" s="142" t="s">
        <v>174</v>
      </c>
      <c r="B169" s="142"/>
      <c r="C169" s="143"/>
      <c r="D169" s="143"/>
      <c r="E169" s="144"/>
    </row>
    <row r="170" spans="1:5" ht="12.75">
      <c r="A170" s="142" t="s">
        <v>216</v>
      </c>
      <c r="B170" s="142"/>
      <c r="C170" s="143"/>
      <c r="D170" s="143"/>
      <c r="E170" s="144"/>
    </row>
    <row r="171" spans="1:5" ht="12.75">
      <c r="A171" s="142"/>
      <c r="B171" s="142"/>
      <c r="C171" s="143"/>
      <c r="D171" s="143"/>
      <c r="E171" s="144"/>
    </row>
    <row r="172" spans="1:5" ht="12.75">
      <c r="A172" s="146"/>
      <c r="B172" s="146"/>
      <c r="C172" s="146"/>
      <c r="D172" s="147"/>
      <c r="E172" s="146"/>
    </row>
  </sheetData>
  <mergeCells count="10">
    <mergeCell ref="A138:E138"/>
    <mergeCell ref="A117:E117"/>
    <mergeCell ref="A118:E118"/>
    <mergeCell ref="A120:B120"/>
    <mergeCell ref="A137:E137"/>
    <mergeCell ref="C6:D7"/>
    <mergeCell ref="A11:B11"/>
    <mergeCell ref="C11:C13"/>
    <mergeCell ref="A59:B59"/>
    <mergeCell ref="C59:C61"/>
  </mergeCells>
  <printOptions/>
  <pageMargins left="0.15748031496062992" right="0.1968503937007874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08"/>
  <sheetViews>
    <sheetView workbookViewId="0" topLeftCell="A7">
      <selection activeCell="B17" sqref="B17:B26"/>
    </sheetView>
  </sheetViews>
  <sheetFormatPr defaultColWidth="9.140625" defaultRowHeight="12.75"/>
  <cols>
    <col min="1" max="1" width="47.28125" style="0" customWidth="1"/>
    <col min="2" max="2" width="11.421875" style="0" customWidth="1"/>
    <col min="3" max="3" width="15.140625" style="0" customWidth="1"/>
    <col min="4" max="4" width="14.28125" style="0" customWidth="1"/>
  </cols>
  <sheetData>
    <row r="2" spans="1:4" ht="12.75">
      <c r="A2" s="146"/>
      <c r="B2" s="146"/>
      <c r="C2" s="147"/>
      <c r="D2" s="147"/>
    </row>
    <row r="3" spans="1:4" ht="12.75">
      <c r="A3" s="146"/>
      <c r="B3" s="146"/>
      <c r="C3" s="147"/>
      <c r="D3" s="147"/>
    </row>
    <row r="4" spans="1:4" ht="12.75">
      <c r="A4" s="146"/>
      <c r="B4" s="146"/>
      <c r="C4" s="147"/>
      <c r="D4" s="147"/>
    </row>
    <row r="5" spans="1:4" ht="12.75">
      <c r="A5" s="329" t="s">
        <v>41</v>
      </c>
      <c r="B5" s="329"/>
      <c r="C5" s="329"/>
      <c r="D5" s="329"/>
    </row>
    <row r="6" spans="1:4" ht="12.75">
      <c r="A6" s="329" t="s">
        <v>241</v>
      </c>
      <c r="B6" s="329"/>
      <c r="C6" s="329"/>
      <c r="D6" s="329"/>
    </row>
    <row r="7" spans="1:4" ht="13.5" thickBot="1">
      <c r="A7" s="330" t="s">
        <v>221</v>
      </c>
      <c r="B7" s="330"/>
      <c r="C7" s="330"/>
      <c r="D7" s="330"/>
    </row>
    <row r="8" spans="1:4" ht="13.5" thickBot="1">
      <c r="A8" s="219" t="s">
        <v>47</v>
      </c>
      <c r="B8" s="219" t="s">
        <v>48</v>
      </c>
      <c r="C8" s="220" t="s">
        <v>49</v>
      </c>
      <c r="D8" s="220" t="s">
        <v>94</v>
      </c>
    </row>
    <row r="9" spans="1:4" ht="12.75">
      <c r="A9" s="221" t="s">
        <v>51</v>
      </c>
      <c r="B9" s="222">
        <v>110000</v>
      </c>
      <c r="C9" s="223">
        <v>0</v>
      </c>
      <c r="D9" s="223"/>
    </row>
    <row r="10" spans="1:4" ht="12.75">
      <c r="A10" s="178" t="s">
        <v>222</v>
      </c>
      <c r="B10" s="167">
        <v>110201</v>
      </c>
      <c r="C10" s="224">
        <v>4584607.42</v>
      </c>
      <c r="D10" s="224"/>
    </row>
    <row r="11" spans="1:4" ht="12.75">
      <c r="A11" s="178" t="s">
        <v>240</v>
      </c>
      <c r="B11" s="167">
        <v>110201</v>
      </c>
      <c r="C11" s="224">
        <v>736733.88</v>
      </c>
      <c r="D11" s="224"/>
    </row>
    <row r="12" spans="1:4" ht="12.75">
      <c r="A12" s="178" t="s">
        <v>239</v>
      </c>
      <c r="B12" s="167">
        <v>110202</v>
      </c>
      <c r="C12" s="224">
        <v>1000000</v>
      </c>
      <c r="D12" s="224"/>
    </row>
    <row r="13" spans="1:4" ht="12.75">
      <c r="A13" s="178" t="s">
        <v>223</v>
      </c>
      <c r="B13" s="167">
        <v>110203</v>
      </c>
      <c r="C13" s="224">
        <v>6852643.25</v>
      </c>
      <c r="D13" s="224"/>
    </row>
    <row r="14" spans="1:4" ht="12.75">
      <c r="A14" s="178" t="s">
        <v>153</v>
      </c>
      <c r="B14" s="167">
        <v>110605</v>
      </c>
      <c r="C14" s="224">
        <v>0</v>
      </c>
      <c r="D14" s="224"/>
    </row>
    <row r="15" spans="1:4" ht="12.75">
      <c r="A15" s="178" t="s">
        <v>117</v>
      </c>
      <c r="B15" s="167">
        <v>110606</v>
      </c>
      <c r="C15" s="224">
        <v>0</v>
      </c>
      <c r="D15" s="224"/>
    </row>
    <row r="16" spans="1:4" ht="12.75">
      <c r="A16" s="178" t="s">
        <v>56</v>
      </c>
      <c r="B16" s="167">
        <v>110300</v>
      </c>
      <c r="C16" s="224">
        <v>0</v>
      </c>
      <c r="D16" s="224"/>
    </row>
    <row r="17" spans="1:4" ht="12.75">
      <c r="A17" s="178" t="s">
        <v>22</v>
      </c>
      <c r="B17" s="164">
        <v>510000</v>
      </c>
      <c r="C17" s="224">
        <v>4822592.2</v>
      </c>
      <c r="D17" s="224"/>
    </row>
    <row r="18" spans="1:4" ht="12.75">
      <c r="A18" s="178" t="s">
        <v>115</v>
      </c>
      <c r="B18" s="164">
        <v>521000</v>
      </c>
      <c r="C18" s="224">
        <v>1827000</v>
      </c>
      <c r="D18" s="224"/>
    </row>
    <row r="19" spans="1:4" ht="12.75">
      <c r="A19" s="178" t="s">
        <v>114</v>
      </c>
      <c r="B19" s="164">
        <v>522000</v>
      </c>
      <c r="C19" s="224">
        <v>4109721.2</v>
      </c>
      <c r="D19" s="224"/>
    </row>
    <row r="20" spans="1:4" ht="12.75">
      <c r="A20" s="178" t="s">
        <v>27</v>
      </c>
      <c r="B20" s="164">
        <v>530000</v>
      </c>
      <c r="C20" s="224">
        <v>1319805</v>
      </c>
      <c r="D20" s="224"/>
    </row>
    <row r="21" spans="1:4" ht="12.75">
      <c r="A21" s="178" t="s">
        <v>28</v>
      </c>
      <c r="B21" s="164">
        <v>532000</v>
      </c>
      <c r="C21" s="224">
        <v>1478072.8</v>
      </c>
      <c r="D21" s="224"/>
    </row>
    <row r="22" spans="1:4" ht="12.75">
      <c r="A22" s="178" t="s">
        <v>29</v>
      </c>
      <c r="B22" s="164">
        <v>533000</v>
      </c>
      <c r="C22" s="224">
        <v>1168629.82</v>
      </c>
      <c r="D22" s="224"/>
    </row>
    <row r="23" spans="1:4" ht="12.75">
      <c r="A23" s="178" t="s">
        <v>30</v>
      </c>
      <c r="B23" s="164">
        <v>534000</v>
      </c>
      <c r="C23" s="224">
        <v>151370.4</v>
      </c>
      <c r="D23" s="224"/>
    </row>
    <row r="24" spans="1:4" ht="12.75">
      <c r="A24" s="178" t="s">
        <v>57</v>
      </c>
      <c r="B24" s="164">
        <v>541000</v>
      </c>
      <c r="C24" s="224">
        <v>269137</v>
      </c>
      <c r="D24" s="224"/>
    </row>
    <row r="25" spans="1:4" ht="12.75">
      <c r="A25" s="178" t="s">
        <v>33</v>
      </c>
      <c r="B25" s="164">
        <v>542000</v>
      </c>
      <c r="C25" s="224">
        <v>1137300.7</v>
      </c>
      <c r="D25" s="224"/>
    </row>
    <row r="26" spans="1:4" ht="12.75">
      <c r="A26" s="178" t="s">
        <v>31</v>
      </c>
      <c r="B26" s="164">
        <v>560000</v>
      </c>
      <c r="C26" s="224">
        <v>1127946.24</v>
      </c>
      <c r="D26" s="224"/>
    </row>
    <row r="27" spans="1:4" ht="12.75">
      <c r="A27" s="178" t="s">
        <v>34</v>
      </c>
      <c r="B27" s="164">
        <v>550000</v>
      </c>
      <c r="C27" s="224">
        <v>0</v>
      </c>
      <c r="D27" s="224"/>
    </row>
    <row r="28" spans="1:4" ht="12.75">
      <c r="A28" s="178" t="s">
        <v>224</v>
      </c>
      <c r="B28" s="164">
        <v>400000</v>
      </c>
      <c r="C28" s="224"/>
      <c r="D28" s="224">
        <v>20460161.01</v>
      </c>
    </row>
    <row r="29" spans="1:4" ht="12.75">
      <c r="A29" s="178" t="s">
        <v>225</v>
      </c>
      <c r="B29" s="164">
        <v>230100</v>
      </c>
      <c r="C29" s="224"/>
      <c r="D29" s="224">
        <v>909332.77</v>
      </c>
    </row>
    <row r="30" spans="1:4" ht="12.75">
      <c r="A30" s="178" t="s">
        <v>61</v>
      </c>
      <c r="B30" s="164">
        <v>210402</v>
      </c>
      <c r="C30" s="224"/>
      <c r="D30" s="224">
        <v>649000</v>
      </c>
    </row>
    <row r="31" spans="1:4" ht="12.75">
      <c r="A31" s="178" t="s">
        <v>62</v>
      </c>
      <c r="B31" s="164">
        <v>210500</v>
      </c>
      <c r="C31" s="224"/>
      <c r="D31" s="224">
        <v>1000000</v>
      </c>
    </row>
    <row r="32" spans="1:4" ht="12.75">
      <c r="A32" s="178" t="s">
        <v>63</v>
      </c>
      <c r="B32" s="164">
        <v>300000</v>
      </c>
      <c r="C32" s="224"/>
      <c r="D32" s="224">
        <v>4202002.02</v>
      </c>
    </row>
    <row r="33" spans="1:4" ht="12.75">
      <c r="A33" s="178" t="s">
        <v>64</v>
      </c>
      <c r="B33" s="167">
        <v>320000</v>
      </c>
      <c r="C33" s="224"/>
      <c r="D33" s="224">
        <v>3365064.11</v>
      </c>
    </row>
    <row r="34" spans="1:4" ht="12.75">
      <c r="A34" s="178"/>
      <c r="B34" s="164"/>
      <c r="C34" s="224"/>
      <c r="D34" s="224"/>
    </row>
    <row r="35" spans="1:4" ht="12.75">
      <c r="A35" s="225"/>
      <c r="B35" s="164"/>
      <c r="C35" s="224"/>
      <c r="D35" s="224"/>
    </row>
    <row r="36" spans="1:4" ht="13.5" thickBot="1">
      <c r="A36" s="226"/>
      <c r="B36" s="181"/>
      <c r="C36" s="227"/>
      <c r="D36" s="227"/>
    </row>
    <row r="37" spans="1:4" ht="13.5" thickBot="1">
      <c r="A37" s="146"/>
      <c r="B37" s="146"/>
      <c r="C37" s="228">
        <f>SUM(C9:C36)</f>
        <v>30585559.909999996</v>
      </c>
      <c r="D37" s="229">
        <f>SUM(D28:D36)</f>
        <v>30585559.91</v>
      </c>
    </row>
    <row r="38" spans="1:4" ht="13.5" thickTop="1">
      <c r="A38" s="146"/>
      <c r="B38" s="146"/>
      <c r="C38" s="147"/>
      <c r="D38" s="147"/>
    </row>
    <row r="39" spans="1:4" ht="12.75">
      <c r="A39" s="146"/>
      <c r="B39" s="146"/>
      <c r="C39" s="147"/>
      <c r="D39" s="147"/>
    </row>
    <row r="40" spans="1:4" ht="12.75">
      <c r="A40" s="146"/>
      <c r="B40" s="146"/>
      <c r="C40" s="147"/>
      <c r="D40" s="147"/>
    </row>
    <row r="41" spans="1:4" ht="12.75">
      <c r="A41" s="146"/>
      <c r="B41" s="146"/>
      <c r="C41" s="147"/>
      <c r="D41" s="147"/>
    </row>
    <row r="42" spans="1:4" ht="12.75">
      <c r="A42" s="146"/>
      <c r="B42" s="146"/>
      <c r="C42" s="147"/>
      <c r="D42" s="147"/>
    </row>
    <row r="43" spans="1:4" ht="12.75">
      <c r="A43" s="146" t="s">
        <v>226</v>
      </c>
      <c r="B43" s="146"/>
      <c r="C43" s="147"/>
      <c r="D43" s="147"/>
    </row>
    <row r="44" spans="1:4" ht="12.75">
      <c r="A44" s="146" t="s">
        <v>227</v>
      </c>
      <c r="B44" s="146"/>
      <c r="C44" s="147"/>
      <c r="D44" s="147"/>
    </row>
    <row r="45" spans="1:4" ht="12.75">
      <c r="A45" s="146" t="s">
        <v>228</v>
      </c>
      <c r="B45" s="146"/>
      <c r="C45" s="147"/>
      <c r="D45" s="147"/>
    </row>
    <row r="46" spans="1:4" ht="12.75">
      <c r="A46" s="146"/>
      <c r="B46" s="146"/>
      <c r="C46" s="147"/>
      <c r="D46" s="147"/>
    </row>
    <row r="47" spans="1:4" ht="12.75">
      <c r="A47" s="146"/>
      <c r="B47" s="146"/>
      <c r="C47" s="147"/>
      <c r="D47" s="147"/>
    </row>
    <row r="48" spans="1:4" ht="12.75">
      <c r="A48" s="146"/>
      <c r="B48" s="146"/>
      <c r="C48" s="147"/>
      <c r="D48" s="147"/>
    </row>
    <row r="49" spans="1:4" ht="12.75">
      <c r="A49" s="146"/>
      <c r="B49" s="146"/>
      <c r="C49" s="147"/>
      <c r="D49" s="147"/>
    </row>
    <row r="50" spans="1:4" ht="12.75">
      <c r="A50" s="146"/>
      <c r="B50" s="146"/>
      <c r="C50" s="147"/>
      <c r="D50" s="147"/>
    </row>
    <row r="51" spans="1:4" ht="12.75">
      <c r="A51" s="146"/>
      <c r="B51" s="146"/>
      <c r="C51" s="147"/>
      <c r="D51" s="147"/>
    </row>
    <row r="52" spans="1:4" ht="12.75">
      <c r="A52" s="146"/>
      <c r="B52" s="146"/>
      <c r="C52" s="147"/>
      <c r="D52" s="147"/>
    </row>
    <row r="53" spans="1:4" ht="12.75">
      <c r="A53" s="146"/>
      <c r="B53" s="146"/>
      <c r="C53" s="147"/>
      <c r="D53" s="147"/>
    </row>
    <row r="54" spans="1:4" ht="12.75">
      <c r="A54" s="146"/>
      <c r="B54" s="146"/>
      <c r="C54" s="147"/>
      <c r="D54" s="147"/>
    </row>
    <row r="55" spans="1:4" ht="12.75">
      <c r="A55" s="146"/>
      <c r="B55" s="146"/>
      <c r="C55" s="147"/>
      <c r="D55" s="147"/>
    </row>
    <row r="56" spans="1:4" ht="12.75">
      <c r="A56" s="146"/>
      <c r="B56" s="146"/>
      <c r="C56" s="147"/>
      <c r="D56" s="147"/>
    </row>
    <row r="57" spans="1:4" ht="12.75">
      <c r="A57" s="146"/>
      <c r="B57" s="146"/>
      <c r="C57" s="147"/>
      <c r="D57" s="147"/>
    </row>
    <row r="58" spans="1:4" ht="12.75">
      <c r="A58" s="146"/>
      <c r="B58" s="146"/>
      <c r="C58" s="147"/>
      <c r="D58" s="147"/>
    </row>
    <row r="59" spans="1:4" ht="12.75">
      <c r="A59" s="146"/>
      <c r="B59" s="146"/>
      <c r="C59" s="147"/>
      <c r="D59" s="147"/>
    </row>
    <row r="60" spans="1:4" ht="12.75">
      <c r="A60" s="146"/>
      <c r="B60" s="146"/>
      <c r="C60" s="147"/>
      <c r="D60" s="147"/>
    </row>
    <row r="61" spans="1:4" ht="12.75">
      <c r="A61" s="146"/>
      <c r="B61" s="146"/>
      <c r="C61" s="147"/>
      <c r="D61" s="147"/>
    </row>
    <row r="62" spans="1:4" ht="12.75">
      <c r="A62" s="146"/>
      <c r="B62" s="146"/>
      <c r="C62" s="147"/>
      <c r="D62" s="147"/>
    </row>
    <row r="63" spans="1:4" ht="12.75">
      <c r="A63" s="146"/>
      <c r="B63" s="146"/>
      <c r="C63" s="147"/>
      <c r="D63" s="147"/>
    </row>
    <row r="64" spans="1:4" ht="12.75">
      <c r="A64" s="329" t="s">
        <v>229</v>
      </c>
      <c r="B64" s="329"/>
      <c r="C64" s="329"/>
      <c r="D64" s="329"/>
    </row>
    <row r="65" spans="1:4" ht="12.75">
      <c r="A65" s="329" t="s">
        <v>230</v>
      </c>
      <c r="B65" s="329"/>
      <c r="C65" s="329"/>
      <c r="D65" s="329"/>
    </row>
    <row r="66" spans="1:4" ht="12.75">
      <c r="A66" s="146"/>
      <c r="B66" s="146"/>
      <c r="C66" s="147"/>
      <c r="D66" s="147"/>
    </row>
    <row r="67" spans="1:4" ht="12.75">
      <c r="A67" s="176" t="s">
        <v>193</v>
      </c>
      <c r="B67" s="216"/>
      <c r="C67" s="216">
        <v>101941</v>
      </c>
      <c r="D67" s="230"/>
    </row>
    <row r="68" spans="1:4" ht="12.75">
      <c r="A68" s="176" t="s">
        <v>194</v>
      </c>
      <c r="B68" s="216"/>
      <c r="C68" s="216">
        <v>77410.42</v>
      </c>
      <c r="D68" s="230"/>
    </row>
    <row r="69" spans="1:4" ht="12.75">
      <c r="A69" s="176" t="s">
        <v>195</v>
      </c>
      <c r="B69" s="216"/>
      <c r="C69" s="216">
        <v>62370</v>
      </c>
      <c r="D69" s="183"/>
    </row>
    <row r="70" spans="1:4" ht="12.75">
      <c r="A70" s="176" t="s">
        <v>196</v>
      </c>
      <c r="B70" s="216"/>
      <c r="C70" s="216">
        <v>661050.32</v>
      </c>
      <c r="D70" s="230"/>
    </row>
    <row r="71" spans="1:4" ht="12.75">
      <c r="A71" s="176" t="s">
        <v>197</v>
      </c>
      <c r="B71" s="216"/>
      <c r="C71" s="216">
        <v>1592249.55</v>
      </c>
      <c r="D71" s="183"/>
    </row>
    <row r="72" spans="1:4" ht="12.75">
      <c r="A72" s="176" t="s">
        <v>198</v>
      </c>
      <c r="B72" s="216"/>
      <c r="C72" s="216">
        <v>1319113</v>
      </c>
      <c r="D72" s="230"/>
    </row>
    <row r="73" spans="1:4" ht="12.75">
      <c r="A73" s="176" t="s">
        <v>199</v>
      </c>
      <c r="B73" s="216"/>
      <c r="C73" s="216">
        <v>4891353.63</v>
      </c>
      <c r="D73" s="183"/>
    </row>
    <row r="74" spans="1:4" ht="12.75">
      <c r="A74" s="176" t="s">
        <v>200</v>
      </c>
      <c r="B74" s="216"/>
      <c r="C74" s="216">
        <v>1253141</v>
      </c>
      <c r="D74" s="183"/>
    </row>
    <row r="75" spans="1:4" ht="12.75">
      <c r="A75" s="176" t="s">
        <v>201</v>
      </c>
      <c r="B75" s="216"/>
      <c r="C75" s="216">
        <v>36241.08</v>
      </c>
      <c r="D75" s="183"/>
    </row>
    <row r="76" spans="1:4" ht="12.75">
      <c r="A76" s="176" t="s">
        <v>202</v>
      </c>
      <c r="B76" s="216"/>
      <c r="C76" s="216">
        <v>510</v>
      </c>
      <c r="D76" s="183"/>
    </row>
    <row r="77" spans="1:4" ht="12.75">
      <c r="A77" s="176" t="s">
        <v>203</v>
      </c>
      <c r="B77" s="216"/>
      <c r="C77" s="216">
        <v>63144.71</v>
      </c>
      <c r="D77" s="230"/>
    </row>
    <row r="78" spans="1:4" ht="12.75">
      <c r="A78" s="176" t="s">
        <v>204</v>
      </c>
      <c r="B78" s="216"/>
      <c r="C78" s="216">
        <v>0</v>
      </c>
      <c r="D78" s="230"/>
    </row>
    <row r="79" spans="1:4" ht="12.75">
      <c r="A79" s="176" t="s">
        <v>205</v>
      </c>
      <c r="B79" s="216"/>
      <c r="C79" s="216">
        <v>4000</v>
      </c>
      <c r="D79" s="230"/>
    </row>
    <row r="80" spans="1:4" ht="12.75">
      <c r="A80" s="176" t="s">
        <v>206</v>
      </c>
      <c r="B80" s="216"/>
      <c r="C80" s="216">
        <v>2201</v>
      </c>
      <c r="D80" s="230"/>
    </row>
    <row r="81" spans="1:4" ht="12.75">
      <c r="A81" s="176" t="s">
        <v>207</v>
      </c>
      <c r="B81" s="216"/>
      <c r="C81" s="216">
        <v>59898.07</v>
      </c>
      <c r="D81" s="230"/>
    </row>
    <row r="82" spans="1:4" ht="12.75">
      <c r="A82" s="176" t="s">
        <v>208</v>
      </c>
      <c r="B82" s="216"/>
      <c r="C82" s="216">
        <v>40414.2</v>
      </c>
      <c r="D82" s="230"/>
    </row>
    <row r="83" spans="1:4" ht="12.75">
      <c r="A83" s="176" t="s">
        <v>231</v>
      </c>
      <c r="B83" s="216"/>
      <c r="C83" s="216">
        <v>18570</v>
      </c>
      <c r="D83" s="230"/>
    </row>
    <row r="84" spans="1:4" ht="12.75">
      <c r="A84" s="176" t="s">
        <v>210</v>
      </c>
      <c r="B84" s="216"/>
      <c r="C84" s="216">
        <v>550</v>
      </c>
      <c r="D84" s="230"/>
    </row>
    <row r="85" spans="1:4" ht="12.75">
      <c r="A85" s="176" t="s">
        <v>211</v>
      </c>
      <c r="B85" s="216"/>
      <c r="C85" s="216">
        <v>200</v>
      </c>
      <c r="D85" s="230"/>
    </row>
    <row r="86" spans="1:4" ht="12.75">
      <c r="A86" s="176" t="s">
        <v>212</v>
      </c>
      <c r="B86" s="216"/>
      <c r="C86" s="216">
        <v>64100</v>
      </c>
      <c r="D86" s="230"/>
    </row>
    <row r="87" spans="1:4" ht="12.75">
      <c r="A87" s="176" t="s">
        <v>213</v>
      </c>
      <c r="B87" s="216"/>
      <c r="C87" s="216">
        <v>0</v>
      </c>
      <c r="D87" s="183"/>
    </row>
    <row r="88" spans="1:4" ht="12.75">
      <c r="A88" s="176" t="s">
        <v>214</v>
      </c>
      <c r="B88" s="216"/>
      <c r="C88" s="216">
        <v>177117.83</v>
      </c>
      <c r="D88" s="183"/>
    </row>
    <row r="89" spans="1:4" ht="12.75">
      <c r="A89" s="176" t="s">
        <v>215</v>
      </c>
      <c r="B89" s="216"/>
      <c r="C89" s="216">
        <v>5126996</v>
      </c>
      <c r="D89" s="183"/>
    </row>
    <row r="90" spans="1:4" ht="12.75">
      <c r="A90" s="176" t="s">
        <v>150</v>
      </c>
      <c r="B90" s="216"/>
      <c r="C90" s="216">
        <v>4907589.2</v>
      </c>
      <c r="D90" s="230"/>
    </row>
    <row r="91" spans="1:4" ht="12.75">
      <c r="A91" s="176"/>
      <c r="B91" s="216"/>
      <c r="C91" s="216"/>
      <c r="D91" s="230"/>
    </row>
    <row r="92" spans="1:4" ht="13.5" thickBot="1">
      <c r="A92" s="176"/>
      <c r="B92" s="216"/>
      <c r="C92" s="217">
        <f>SUM(C67:C91)</f>
        <v>20460161.01</v>
      </c>
      <c r="D92" s="183"/>
    </row>
    <row r="93" spans="1:4" ht="13.5" thickTop="1">
      <c r="A93" s="146"/>
      <c r="B93" s="146"/>
      <c r="C93" s="147"/>
      <c r="D93" s="147"/>
    </row>
    <row r="94" spans="1:4" ht="12.75">
      <c r="A94" s="146"/>
      <c r="B94" s="146"/>
      <c r="C94" s="147"/>
      <c r="D94" s="147"/>
    </row>
    <row r="95" spans="1:4" ht="12.75">
      <c r="A95" s="329" t="s">
        <v>232</v>
      </c>
      <c r="B95" s="329"/>
      <c r="C95" s="329"/>
      <c r="D95" s="329"/>
    </row>
    <row r="96" spans="1:4" ht="12.75">
      <c r="A96" s="329" t="s">
        <v>177</v>
      </c>
      <c r="B96" s="329"/>
      <c r="C96" s="329"/>
      <c r="D96" s="329"/>
    </row>
    <row r="97" spans="1:4" ht="12.75">
      <c r="A97" s="146"/>
      <c r="B97" s="146"/>
      <c r="C97" s="147"/>
      <c r="D97" s="147"/>
    </row>
    <row r="98" spans="1:4" ht="12.75">
      <c r="A98" s="146" t="s">
        <v>181</v>
      </c>
      <c r="B98" s="146"/>
      <c r="C98" s="231">
        <v>155269</v>
      </c>
      <c r="D98" s="147"/>
    </row>
    <row r="99" spans="1:4" ht="12.75">
      <c r="A99" s="146" t="s">
        <v>182</v>
      </c>
      <c r="B99" s="146"/>
      <c r="C99" s="231">
        <v>736733.88</v>
      </c>
      <c r="D99" s="147"/>
    </row>
    <row r="100" spans="1:4" ht="12.75">
      <c r="A100" s="146" t="s">
        <v>188</v>
      </c>
      <c r="B100" s="146"/>
      <c r="C100" s="231">
        <v>4342.55</v>
      </c>
      <c r="D100" s="147"/>
    </row>
    <row r="101" spans="1:4" ht="12.75">
      <c r="A101" s="146" t="s">
        <v>189</v>
      </c>
      <c r="B101" s="146"/>
      <c r="C101" s="231">
        <v>5211.06</v>
      </c>
      <c r="D101" s="147"/>
    </row>
    <row r="102" spans="1:4" ht="12.75">
      <c r="A102" s="146" t="s">
        <v>180</v>
      </c>
      <c r="B102" s="146"/>
      <c r="C102" s="231">
        <v>7776.28</v>
      </c>
      <c r="D102" s="147"/>
    </row>
    <row r="103" spans="1:4" ht="12.75">
      <c r="A103" s="146" t="s">
        <v>233</v>
      </c>
      <c r="B103" s="146"/>
      <c r="C103" s="231">
        <v>0</v>
      </c>
      <c r="D103" s="147"/>
    </row>
    <row r="104" spans="1:4" ht="12.75">
      <c r="A104" s="146" t="s">
        <v>234</v>
      </c>
      <c r="B104" s="146"/>
      <c r="C104" s="231">
        <v>0</v>
      </c>
      <c r="D104" s="147"/>
    </row>
    <row r="105" spans="1:4" ht="12.75">
      <c r="A105" s="146"/>
      <c r="B105" s="146"/>
      <c r="C105" s="147"/>
      <c r="D105" s="147"/>
    </row>
    <row r="106" spans="1:4" ht="13.5" thickBot="1">
      <c r="A106" s="146"/>
      <c r="B106" s="146"/>
      <c r="C106" s="232">
        <f>SUM(C98:C105)</f>
        <v>909332.7700000001</v>
      </c>
      <c r="D106" s="147"/>
    </row>
    <row r="107" spans="1:4" ht="13.5" thickTop="1">
      <c r="A107" s="146"/>
      <c r="B107" s="146"/>
      <c r="C107" s="147"/>
      <c r="D107" s="147"/>
    </row>
    <row r="108" spans="1:4" ht="12.75">
      <c r="A108" s="146"/>
      <c r="B108" s="146"/>
      <c r="C108" s="147"/>
      <c r="D108" s="147"/>
    </row>
  </sheetData>
  <mergeCells count="7">
    <mergeCell ref="A65:D65"/>
    <mergeCell ref="A95:D95"/>
    <mergeCell ref="A96:D96"/>
    <mergeCell ref="A5:D5"/>
    <mergeCell ref="A6:D6"/>
    <mergeCell ref="A7:D7"/>
    <mergeCell ref="A64:D6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4">
      <selection activeCell="D13" sqref="D13"/>
    </sheetView>
  </sheetViews>
  <sheetFormatPr defaultColWidth="9.140625" defaultRowHeight="12.75"/>
  <cols>
    <col min="3" max="3" width="26.8515625" style="0" customWidth="1"/>
    <col min="4" max="4" width="12.00390625" style="0" customWidth="1"/>
    <col min="5" max="5" width="13.28125" style="0" customWidth="1"/>
    <col min="6" max="6" width="15.421875" style="0" customWidth="1"/>
  </cols>
  <sheetData>
    <row r="1" spans="1:6" ht="23.25">
      <c r="A1" s="263"/>
      <c r="B1" s="263"/>
      <c r="C1" s="263"/>
      <c r="D1" s="264"/>
      <c r="E1" s="263"/>
      <c r="F1" s="263"/>
    </row>
    <row r="2" spans="1:6" ht="23.25">
      <c r="A2" s="263"/>
      <c r="B2" s="263"/>
      <c r="C2" s="263"/>
      <c r="D2" s="264"/>
      <c r="E2" s="337" t="s">
        <v>266</v>
      </c>
      <c r="F2" s="337"/>
    </row>
    <row r="3" spans="1:6" ht="23.25">
      <c r="A3" s="263"/>
      <c r="B3" s="263"/>
      <c r="C3" s="263"/>
      <c r="D3" s="264"/>
      <c r="E3" s="338" t="s">
        <v>265</v>
      </c>
      <c r="F3" s="338"/>
    </row>
    <row r="4" spans="1:6" ht="23.25">
      <c r="A4" s="337" t="s">
        <v>91</v>
      </c>
      <c r="B4" s="337"/>
      <c r="C4" s="337"/>
      <c r="D4" s="337"/>
      <c r="E4" s="337"/>
      <c r="F4" s="337"/>
    </row>
    <row r="5" spans="1:6" ht="23.25">
      <c r="A5" s="265" t="s">
        <v>264</v>
      </c>
      <c r="B5" s="265"/>
      <c r="C5" s="263"/>
      <c r="D5" s="264"/>
      <c r="E5" s="263"/>
      <c r="F5" s="263"/>
    </row>
    <row r="6" spans="1:6" ht="24" thickBot="1">
      <c r="A6" s="263"/>
      <c r="B6" s="263"/>
      <c r="C6" s="263"/>
      <c r="D6" s="264"/>
      <c r="E6" s="263"/>
      <c r="F6" s="263"/>
    </row>
    <row r="7" spans="1:6" ht="24" thickBot="1">
      <c r="A7" s="339" t="s">
        <v>47</v>
      </c>
      <c r="B7" s="340"/>
      <c r="C7" s="341"/>
      <c r="D7" s="266" t="s">
        <v>48</v>
      </c>
      <c r="E7" s="266" t="s">
        <v>49</v>
      </c>
      <c r="F7" s="266" t="s">
        <v>94</v>
      </c>
    </row>
    <row r="8" spans="1:6" ht="23.25">
      <c r="A8" s="267"/>
      <c r="B8" s="268"/>
      <c r="C8" s="269"/>
      <c r="D8" s="270"/>
      <c r="E8" s="271"/>
      <c r="F8" s="272"/>
    </row>
    <row r="9" spans="1:6" ht="23.25">
      <c r="A9" s="273" t="s">
        <v>258</v>
      </c>
      <c r="B9" s="274" t="s">
        <v>63</v>
      </c>
      <c r="C9" s="275"/>
      <c r="D9" s="276">
        <v>300000</v>
      </c>
      <c r="E9" s="277">
        <v>762146.41</v>
      </c>
      <c r="F9" s="278"/>
    </row>
    <row r="10" spans="1:6" ht="23.25">
      <c r="A10" s="273"/>
      <c r="B10" s="274"/>
      <c r="C10" s="275"/>
      <c r="D10" s="276"/>
      <c r="E10" s="277"/>
      <c r="F10" s="278"/>
    </row>
    <row r="11" spans="1:6" ht="23.25">
      <c r="A11" s="273"/>
      <c r="B11" s="274" t="s">
        <v>94</v>
      </c>
      <c r="C11" s="275" t="s">
        <v>155</v>
      </c>
      <c r="D11" s="276">
        <v>320000</v>
      </c>
      <c r="E11" s="277"/>
      <c r="F11" s="278">
        <v>762146.41</v>
      </c>
    </row>
    <row r="12" spans="1:6" ht="23.25">
      <c r="A12" s="273"/>
      <c r="B12" s="260"/>
      <c r="C12" s="275"/>
      <c r="D12" s="276"/>
      <c r="E12" s="277"/>
      <c r="F12" s="278"/>
    </row>
    <row r="13" spans="1:6" ht="23.25">
      <c r="A13" s="273"/>
      <c r="B13" s="260"/>
      <c r="C13" s="275"/>
      <c r="D13" s="276"/>
      <c r="E13" s="277"/>
      <c r="F13" s="278"/>
    </row>
    <row r="14" spans="1:6" ht="24" thickBot="1">
      <c r="A14" s="273"/>
      <c r="B14" s="260"/>
      <c r="C14" s="275"/>
      <c r="D14" s="276"/>
      <c r="E14" s="277"/>
      <c r="F14" s="278"/>
    </row>
    <row r="15" spans="1:6" ht="24" thickBot="1">
      <c r="A15" s="279"/>
      <c r="B15" s="280"/>
      <c r="C15" s="281"/>
      <c r="D15" s="282"/>
      <c r="E15" s="283">
        <f>SUM(E8:E14)</f>
        <v>762146.41</v>
      </c>
      <c r="F15" s="284">
        <f>SUM(F8:F14)</f>
        <v>762146.41</v>
      </c>
    </row>
    <row r="16" spans="1:6" ht="23.25">
      <c r="A16" s="263"/>
      <c r="B16" s="263"/>
      <c r="C16" s="263"/>
      <c r="D16" s="264"/>
      <c r="E16" s="263"/>
      <c r="F16" s="263"/>
    </row>
    <row r="17" spans="1:6" ht="23.25">
      <c r="A17" s="285" t="s">
        <v>267</v>
      </c>
      <c r="B17" s="263"/>
      <c r="C17" s="263"/>
      <c r="D17" s="264"/>
      <c r="E17" s="263"/>
      <c r="F17" s="263"/>
    </row>
    <row r="18" spans="1:6" ht="23.25">
      <c r="A18" s="263" t="s">
        <v>272</v>
      </c>
      <c r="B18" s="263"/>
      <c r="C18" s="263"/>
      <c r="D18" s="264"/>
      <c r="E18" s="263"/>
      <c r="F18" s="263"/>
    </row>
    <row r="19" spans="1:6" ht="24" thickBot="1">
      <c r="A19" s="263"/>
      <c r="B19" s="263"/>
      <c r="C19" s="2"/>
      <c r="D19" s="264"/>
      <c r="E19" s="263"/>
      <c r="F19" s="263"/>
    </row>
    <row r="20" spans="1:6" ht="23.25">
      <c r="A20" s="331" t="s">
        <v>259</v>
      </c>
      <c r="B20" s="332"/>
      <c r="C20" s="332"/>
      <c r="D20" s="332"/>
      <c r="E20" s="332"/>
      <c r="F20" s="333"/>
    </row>
    <row r="21" spans="1:6" ht="23.25">
      <c r="A21" s="256"/>
      <c r="B21" s="257"/>
      <c r="C21" s="257"/>
      <c r="D21" s="257"/>
      <c r="E21" s="257"/>
      <c r="F21" s="258"/>
    </row>
    <row r="22" spans="1:6" ht="23.25">
      <c r="A22" s="259"/>
      <c r="B22" s="260"/>
      <c r="C22" s="260"/>
      <c r="D22" s="261"/>
      <c r="E22" s="260"/>
      <c r="F22" s="262"/>
    </row>
    <row r="23" spans="1:6" ht="23.25">
      <c r="A23" s="259"/>
      <c r="B23" s="260"/>
      <c r="C23" s="260"/>
      <c r="D23" s="260"/>
      <c r="E23" s="260"/>
      <c r="F23" s="262"/>
    </row>
    <row r="24" spans="1:6" ht="23.25">
      <c r="A24" s="334" t="s">
        <v>260</v>
      </c>
      <c r="B24" s="335"/>
      <c r="C24" s="335"/>
      <c r="D24" s="335"/>
      <c r="E24" s="335"/>
      <c r="F24" s="336"/>
    </row>
    <row r="25" spans="1:6" ht="23.25">
      <c r="A25" s="334" t="s">
        <v>261</v>
      </c>
      <c r="B25" s="335"/>
      <c r="C25" s="335"/>
      <c r="D25" s="335"/>
      <c r="E25" s="335"/>
      <c r="F25" s="336"/>
    </row>
    <row r="26" spans="1:6" ht="23.25">
      <c r="A26" s="259"/>
      <c r="B26" s="260"/>
      <c r="C26" s="260"/>
      <c r="D26" s="261"/>
      <c r="E26" s="260"/>
      <c r="F26" s="262"/>
    </row>
    <row r="27" spans="1:6" ht="23.25">
      <c r="A27" s="2"/>
      <c r="B27" s="2"/>
      <c r="C27" s="2"/>
      <c r="D27" s="2"/>
      <c r="E27" s="2"/>
      <c r="F27" s="2"/>
    </row>
    <row r="28" spans="1:6" ht="23.25">
      <c r="A28" s="2"/>
      <c r="B28" s="2"/>
      <c r="C28" s="2"/>
      <c r="D28" s="2"/>
      <c r="E28" s="2"/>
      <c r="F28" s="2"/>
    </row>
    <row r="29" spans="1:6" ht="23.25">
      <c r="A29" s="2"/>
      <c r="B29" s="2"/>
      <c r="C29" s="2"/>
      <c r="D29" s="2"/>
      <c r="E29" s="2"/>
      <c r="F29" s="2"/>
    </row>
  </sheetData>
  <mergeCells count="7">
    <mergeCell ref="A20:F20"/>
    <mergeCell ref="A24:F24"/>
    <mergeCell ref="A25:F25"/>
    <mergeCell ref="E2:F2"/>
    <mergeCell ref="E3:F3"/>
    <mergeCell ref="A4:F4"/>
    <mergeCell ref="A7:C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40">
      <selection activeCell="D66" sqref="D65:D66"/>
    </sheetView>
  </sheetViews>
  <sheetFormatPr defaultColWidth="9.140625" defaultRowHeight="12.75"/>
  <cols>
    <col min="1" max="1" width="37.140625" style="0" customWidth="1"/>
    <col min="3" max="3" width="18.8515625" style="0" customWidth="1"/>
    <col min="4" max="4" width="19.8515625" style="0" customWidth="1"/>
  </cols>
  <sheetData>
    <row r="1" spans="1:5" ht="23.25">
      <c r="A1" s="2"/>
      <c r="B1" s="2"/>
      <c r="C1" s="2"/>
      <c r="D1" s="3" t="s">
        <v>268</v>
      </c>
      <c r="E1" s="2"/>
    </row>
    <row r="2" spans="1:5" ht="23.25">
      <c r="A2" s="2"/>
      <c r="B2" s="2"/>
      <c r="C2" s="2"/>
      <c r="D2" s="2" t="s">
        <v>257</v>
      </c>
      <c r="E2" s="2"/>
    </row>
    <row r="3" spans="1:5" ht="23.25">
      <c r="A3" s="342" t="s">
        <v>256</v>
      </c>
      <c r="B3" s="342"/>
      <c r="C3" s="342"/>
      <c r="D3" s="342"/>
      <c r="E3" s="2"/>
    </row>
    <row r="4" spans="1:5" ht="23.25">
      <c r="A4" s="241" t="s">
        <v>255</v>
      </c>
      <c r="B4" s="241"/>
      <c r="C4" s="241"/>
      <c r="D4" s="241"/>
      <c r="E4" s="2"/>
    </row>
    <row r="5" spans="1:5" ht="23.25">
      <c r="A5" s="242" t="s">
        <v>47</v>
      </c>
      <c r="B5" s="243" t="s">
        <v>48</v>
      </c>
      <c r="C5" s="244" t="s">
        <v>258</v>
      </c>
      <c r="D5" s="243" t="s">
        <v>94</v>
      </c>
      <c r="E5" s="2"/>
    </row>
    <row r="6" spans="1:5" ht="23.25">
      <c r="A6" s="245"/>
      <c r="B6" s="246"/>
      <c r="C6" s="247"/>
      <c r="D6" s="246"/>
      <c r="E6" s="2"/>
    </row>
    <row r="7" spans="1:5" ht="23.25">
      <c r="A7" s="235" t="s">
        <v>193</v>
      </c>
      <c r="B7" s="233">
        <v>411001</v>
      </c>
      <c r="C7" s="249">
        <v>101941</v>
      </c>
      <c r="D7" s="236"/>
      <c r="E7" s="2"/>
    </row>
    <row r="8" spans="1:5" ht="23.25">
      <c r="A8" s="237" t="s">
        <v>194</v>
      </c>
      <c r="B8" s="12">
        <v>411002</v>
      </c>
      <c r="C8" s="250">
        <v>77410.42</v>
      </c>
      <c r="D8" s="15"/>
      <c r="E8" s="2"/>
    </row>
    <row r="9" spans="1:5" ht="23.25">
      <c r="A9" s="237" t="s">
        <v>195</v>
      </c>
      <c r="B9" s="12">
        <v>411003</v>
      </c>
      <c r="C9" s="250">
        <v>62370</v>
      </c>
      <c r="D9" s="15"/>
      <c r="E9" s="2"/>
    </row>
    <row r="10" spans="1:5" ht="23.25">
      <c r="A10" s="237" t="s">
        <v>196</v>
      </c>
      <c r="B10" s="12">
        <v>421006</v>
      </c>
      <c r="C10" s="250">
        <v>661050.32</v>
      </c>
      <c r="D10" s="15"/>
      <c r="E10" s="2"/>
    </row>
    <row r="11" spans="1:5" ht="23.25">
      <c r="A11" s="237" t="s">
        <v>197</v>
      </c>
      <c r="B11" s="12">
        <v>421007</v>
      </c>
      <c r="C11" s="250">
        <v>1592249.55</v>
      </c>
      <c r="D11" s="15"/>
      <c r="E11" s="2"/>
    </row>
    <row r="12" spans="1:5" ht="23.25">
      <c r="A12" s="237" t="s">
        <v>198</v>
      </c>
      <c r="B12" s="12">
        <v>421015</v>
      </c>
      <c r="C12" s="250">
        <v>1319113</v>
      </c>
      <c r="D12" s="15"/>
      <c r="E12" s="2"/>
    </row>
    <row r="13" spans="1:5" ht="23.25">
      <c r="A13" s="237" t="s">
        <v>199</v>
      </c>
      <c r="B13" s="12">
        <v>421002</v>
      </c>
      <c r="C13" s="250">
        <v>4891353.63</v>
      </c>
      <c r="D13" s="15"/>
      <c r="E13" s="2"/>
    </row>
    <row r="14" spans="1:5" ht="23.25">
      <c r="A14" s="237" t="s">
        <v>200</v>
      </c>
      <c r="B14" s="12">
        <v>421004</v>
      </c>
      <c r="C14" s="250">
        <v>1253141</v>
      </c>
      <c r="D14" s="15"/>
      <c r="E14" s="2"/>
    </row>
    <row r="15" spans="1:5" ht="23.25">
      <c r="A15" s="237" t="s">
        <v>201</v>
      </c>
      <c r="B15" s="12">
        <v>421013</v>
      </c>
      <c r="C15" s="250">
        <v>36241.08</v>
      </c>
      <c r="D15" s="15"/>
      <c r="E15" s="2"/>
    </row>
    <row r="16" spans="1:5" ht="23.25">
      <c r="A16" s="237" t="s">
        <v>202</v>
      </c>
      <c r="B16" s="12">
        <v>421017</v>
      </c>
      <c r="C16" s="250">
        <v>510</v>
      </c>
      <c r="D16" s="15"/>
      <c r="E16" s="2"/>
    </row>
    <row r="17" spans="1:5" ht="23.25">
      <c r="A17" s="237" t="s">
        <v>203</v>
      </c>
      <c r="B17" s="12">
        <v>413003</v>
      </c>
      <c r="C17" s="250">
        <v>63144.71</v>
      </c>
      <c r="D17" s="15"/>
      <c r="E17" s="2"/>
    </row>
    <row r="18" spans="1:5" ht="23.25">
      <c r="A18" s="237" t="s">
        <v>205</v>
      </c>
      <c r="B18" s="12">
        <v>412202</v>
      </c>
      <c r="C18" s="250">
        <v>4000</v>
      </c>
      <c r="D18" s="15"/>
      <c r="E18" s="2"/>
    </row>
    <row r="19" spans="1:5" ht="23.25">
      <c r="A19" s="237" t="s">
        <v>206</v>
      </c>
      <c r="B19" s="12">
        <v>412210</v>
      </c>
      <c r="C19" s="250">
        <v>2201</v>
      </c>
      <c r="D19" s="15"/>
      <c r="E19" s="2"/>
    </row>
    <row r="20" spans="1:5" ht="23.25">
      <c r="A20" s="237" t="s">
        <v>207</v>
      </c>
      <c r="B20" s="12">
        <v>421005</v>
      </c>
      <c r="C20" s="250">
        <v>59898.07</v>
      </c>
      <c r="D20" s="15"/>
      <c r="E20" s="2"/>
    </row>
    <row r="21" spans="1:5" ht="23.25">
      <c r="A21" s="237" t="s">
        <v>208</v>
      </c>
      <c r="B21" s="12">
        <v>421012</v>
      </c>
      <c r="C21" s="250">
        <v>40414.2</v>
      </c>
      <c r="D21" s="15"/>
      <c r="E21" s="2"/>
    </row>
    <row r="22" spans="1:5" ht="23.25">
      <c r="A22" s="237" t="s">
        <v>231</v>
      </c>
      <c r="B22" s="12">
        <v>412199</v>
      </c>
      <c r="C22" s="250">
        <v>18570</v>
      </c>
      <c r="D22" s="15"/>
      <c r="E22" s="2"/>
    </row>
    <row r="23" spans="1:5" ht="23.25">
      <c r="A23" s="237" t="s">
        <v>210</v>
      </c>
      <c r="B23" s="12">
        <v>412128</v>
      </c>
      <c r="C23" s="250">
        <v>550</v>
      </c>
      <c r="D23" s="15"/>
      <c r="E23" s="2"/>
    </row>
    <row r="24" spans="1:5" ht="23.25">
      <c r="A24" s="237" t="s">
        <v>211</v>
      </c>
      <c r="B24" s="12">
        <v>416001</v>
      </c>
      <c r="C24" s="250">
        <v>200</v>
      </c>
      <c r="D24" s="15"/>
      <c r="E24" s="2"/>
    </row>
    <row r="25" spans="1:5" ht="23.25">
      <c r="A25" s="237" t="s">
        <v>212</v>
      </c>
      <c r="B25" s="12">
        <v>415004</v>
      </c>
      <c r="C25" s="250">
        <v>64100</v>
      </c>
      <c r="D25" s="15"/>
      <c r="E25" s="2"/>
    </row>
    <row r="26" spans="1:5" ht="23.25">
      <c r="A26" s="237" t="s">
        <v>214</v>
      </c>
      <c r="B26" s="12">
        <v>415999</v>
      </c>
      <c r="C26" s="250">
        <v>177117.83</v>
      </c>
      <c r="D26" s="15"/>
      <c r="E26" s="2"/>
    </row>
    <row r="27" spans="1:5" ht="23.25">
      <c r="A27" s="237" t="s">
        <v>215</v>
      </c>
      <c r="B27" s="12">
        <v>430000</v>
      </c>
      <c r="C27" s="250">
        <v>5126996</v>
      </c>
      <c r="D27" s="15"/>
      <c r="E27" s="2"/>
    </row>
    <row r="28" spans="1:5" ht="23.25">
      <c r="A28" s="237" t="s">
        <v>150</v>
      </c>
      <c r="B28" s="12">
        <v>440000</v>
      </c>
      <c r="C28" s="250">
        <v>4907589.2</v>
      </c>
      <c r="D28" s="15"/>
      <c r="E28" s="2"/>
    </row>
    <row r="29" spans="1:5" ht="23.25">
      <c r="A29" s="254"/>
      <c r="B29" s="25"/>
      <c r="C29" s="255"/>
      <c r="D29" s="24"/>
      <c r="E29" s="2"/>
    </row>
    <row r="30" spans="1:5" ht="23.25">
      <c r="A30" s="176"/>
      <c r="B30" s="8"/>
      <c r="C30" s="253"/>
      <c r="D30" s="14"/>
      <c r="E30" s="2"/>
    </row>
    <row r="31" spans="1:5" ht="23.25">
      <c r="A31" s="176"/>
      <c r="B31" s="8"/>
      <c r="C31" s="253"/>
      <c r="D31" s="14"/>
      <c r="E31" s="2"/>
    </row>
    <row r="32" spans="1:5" ht="23.25">
      <c r="A32" s="176"/>
      <c r="B32" s="8"/>
      <c r="C32" s="253"/>
      <c r="D32" s="14"/>
      <c r="E32" s="2"/>
    </row>
    <row r="33" spans="1:5" ht="23.25">
      <c r="A33" s="176"/>
      <c r="B33" s="8"/>
      <c r="C33" s="253"/>
      <c r="D33" s="14"/>
      <c r="E33" s="2"/>
    </row>
    <row r="34" spans="1:5" ht="23.25">
      <c r="A34" s="176"/>
      <c r="B34" s="8"/>
      <c r="C34" s="253"/>
      <c r="D34" s="14"/>
      <c r="E34" s="2"/>
    </row>
    <row r="35" spans="1:5" ht="23.25">
      <c r="A35" s="176"/>
      <c r="B35" s="8"/>
      <c r="C35" s="253"/>
      <c r="D35" s="14"/>
      <c r="E35" s="2"/>
    </row>
    <row r="36" spans="1:5" ht="23.25">
      <c r="A36" s="176"/>
      <c r="B36" s="8"/>
      <c r="C36" s="253"/>
      <c r="D36" s="14"/>
      <c r="E36" s="2"/>
    </row>
    <row r="37" spans="1:5" ht="23.25">
      <c r="A37" s="176"/>
      <c r="B37" s="8"/>
      <c r="C37" s="253"/>
      <c r="D37" s="14"/>
      <c r="E37" s="2"/>
    </row>
    <row r="38" spans="1:5" ht="23.25">
      <c r="A38" s="176"/>
      <c r="B38" s="8" t="s">
        <v>97</v>
      </c>
      <c r="C38" s="253"/>
      <c r="D38" s="14"/>
      <c r="E38" s="2"/>
    </row>
    <row r="39" spans="1:5" ht="23.25">
      <c r="A39" s="2"/>
      <c r="B39" s="2"/>
      <c r="C39" s="2"/>
      <c r="D39" s="2"/>
      <c r="E39" s="2"/>
    </row>
    <row r="40" spans="1:5" ht="23.25">
      <c r="A40" s="242" t="s">
        <v>47</v>
      </c>
      <c r="B40" s="243" t="s">
        <v>48</v>
      </c>
      <c r="C40" s="244" t="s">
        <v>258</v>
      </c>
      <c r="D40" s="243" t="s">
        <v>94</v>
      </c>
      <c r="E40" s="2"/>
    </row>
    <row r="41" spans="1:5" ht="23.25">
      <c r="A41" s="245"/>
      <c r="B41" s="246"/>
      <c r="C41" s="247"/>
      <c r="D41" s="246"/>
      <c r="E41" s="2"/>
    </row>
    <row r="42" spans="1:5" ht="23.25">
      <c r="A42" s="238" t="s">
        <v>22</v>
      </c>
      <c r="B42" s="248">
        <v>510000</v>
      </c>
      <c r="C42" s="15"/>
      <c r="D42" s="251">
        <v>4822592.2</v>
      </c>
      <c r="E42" s="2"/>
    </row>
    <row r="43" spans="1:5" ht="23.25">
      <c r="A43" s="238" t="s">
        <v>115</v>
      </c>
      <c r="B43" s="248">
        <v>521000</v>
      </c>
      <c r="C43" s="15"/>
      <c r="D43" s="251">
        <v>1827000</v>
      </c>
      <c r="E43" s="2"/>
    </row>
    <row r="44" spans="1:5" ht="23.25">
      <c r="A44" s="238" t="s">
        <v>114</v>
      </c>
      <c r="B44" s="248">
        <v>522000</v>
      </c>
      <c r="C44" s="15"/>
      <c r="D44" s="251">
        <v>4109721.2</v>
      </c>
      <c r="E44" s="2"/>
    </row>
    <row r="45" spans="1:5" ht="23.25">
      <c r="A45" s="238" t="s">
        <v>27</v>
      </c>
      <c r="B45" s="248">
        <v>530000</v>
      </c>
      <c r="C45" s="15"/>
      <c r="D45" s="251">
        <v>1319805</v>
      </c>
      <c r="E45" s="2"/>
    </row>
    <row r="46" spans="1:5" ht="23.25">
      <c r="A46" s="238" t="s">
        <v>28</v>
      </c>
      <c r="B46" s="248">
        <v>532000</v>
      </c>
      <c r="C46" s="15"/>
      <c r="D46" s="251">
        <v>1478072.8</v>
      </c>
      <c r="E46" s="2"/>
    </row>
    <row r="47" spans="1:5" ht="23.25">
      <c r="A47" s="238" t="s">
        <v>29</v>
      </c>
      <c r="B47" s="248">
        <v>533000</v>
      </c>
      <c r="C47" s="15"/>
      <c r="D47" s="251">
        <v>1168629.82</v>
      </c>
      <c r="E47" s="2"/>
    </row>
    <row r="48" spans="1:5" ht="23.25">
      <c r="A48" s="238" t="s">
        <v>30</v>
      </c>
      <c r="B48" s="248">
        <v>534000</v>
      </c>
      <c r="C48" s="15"/>
      <c r="D48" s="251">
        <v>151370.4</v>
      </c>
      <c r="E48" s="2"/>
    </row>
    <row r="49" spans="1:5" ht="23.25">
      <c r="A49" s="238" t="s">
        <v>57</v>
      </c>
      <c r="B49" s="248">
        <v>541000</v>
      </c>
      <c r="C49" s="15"/>
      <c r="D49" s="251">
        <v>269137</v>
      </c>
      <c r="E49" s="2"/>
    </row>
    <row r="50" spans="1:5" ht="23.25">
      <c r="A50" s="238" t="s">
        <v>33</v>
      </c>
      <c r="B50" s="248">
        <v>542000</v>
      </c>
      <c r="C50" s="15"/>
      <c r="D50" s="251">
        <v>1137300.7</v>
      </c>
      <c r="E50" s="2"/>
    </row>
    <row r="51" spans="1:5" ht="23.25">
      <c r="A51" s="238" t="s">
        <v>31</v>
      </c>
      <c r="B51" s="248">
        <v>560000</v>
      </c>
      <c r="C51" s="15"/>
      <c r="D51" s="251">
        <v>1127946.24</v>
      </c>
      <c r="E51" s="2"/>
    </row>
    <row r="52" spans="1:5" ht="23.25">
      <c r="A52" s="238" t="s">
        <v>63</v>
      </c>
      <c r="B52" s="12">
        <v>300000</v>
      </c>
      <c r="C52" s="17"/>
      <c r="D52" s="251">
        <v>3048585.65</v>
      </c>
      <c r="E52" s="2"/>
    </row>
    <row r="53" spans="1:5" ht="23.25">
      <c r="A53" s="237"/>
      <c r="B53" s="17"/>
      <c r="C53" s="17"/>
      <c r="D53" s="252"/>
      <c r="E53" s="2"/>
    </row>
    <row r="54" spans="1:5" ht="23.25">
      <c r="A54" s="22"/>
      <c r="B54" s="234"/>
      <c r="C54" s="239">
        <v>20460161.01</v>
      </c>
      <c r="D54" s="240">
        <f>SUM(D42:D52)</f>
        <v>20460161.009999998</v>
      </c>
      <c r="E54" s="2"/>
    </row>
    <row r="55" spans="1:5" ht="23.25">
      <c r="A55" s="14"/>
      <c r="B55" s="14"/>
      <c r="C55" s="286"/>
      <c r="D55" s="286"/>
      <c r="E55" s="2"/>
    </row>
    <row r="56" spans="1:5" ht="23.25">
      <c r="A56" s="287" t="s">
        <v>271</v>
      </c>
      <c r="B56" s="14"/>
      <c r="C56" s="286"/>
      <c r="D56" s="286"/>
      <c r="E56" s="2"/>
    </row>
    <row r="57" spans="1:5" ht="23.25">
      <c r="A57" s="14" t="s">
        <v>269</v>
      </c>
      <c r="B57" s="14"/>
      <c r="C57" s="286"/>
      <c r="D57" s="286"/>
      <c r="E57" s="2"/>
    </row>
    <row r="58" spans="1:5" ht="23.25">
      <c r="A58" s="14" t="s">
        <v>270</v>
      </c>
      <c r="B58" s="14"/>
      <c r="C58" s="286"/>
      <c r="D58" s="286"/>
      <c r="E58" s="2"/>
    </row>
    <row r="59" spans="1:5" ht="23.25">
      <c r="A59" s="14"/>
      <c r="B59" s="14"/>
      <c r="C59" s="286"/>
      <c r="D59" s="286"/>
      <c r="E59" s="2"/>
    </row>
    <row r="60" spans="1:5" ht="23.25">
      <c r="A60" s="14"/>
      <c r="B60" s="14"/>
      <c r="C60" s="286"/>
      <c r="D60" s="286"/>
      <c r="E60" s="2"/>
    </row>
    <row r="61" spans="1:5" ht="23.25">
      <c r="A61" s="2"/>
      <c r="B61" s="2"/>
      <c r="C61" s="2"/>
      <c r="D61" s="2"/>
      <c r="E61" s="2"/>
    </row>
    <row r="62" spans="1:5" ht="23.25">
      <c r="A62" s="2"/>
      <c r="B62" s="2"/>
      <c r="C62" s="2"/>
      <c r="D62" s="2"/>
      <c r="E62" s="2"/>
    </row>
    <row r="63" spans="1:6" ht="23.25">
      <c r="A63" s="343" t="s">
        <v>273</v>
      </c>
      <c r="B63" s="343"/>
      <c r="C63" s="343"/>
      <c r="D63" s="343"/>
      <c r="E63" s="343"/>
      <c r="F63" s="343"/>
    </row>
    <row r="64" spans="1:6" ht="23.25">
      <c r="A64" s="257"/>
      <c r="B64" s="257"/>
      <c r="C64" s="257"/>
      <c r="D64" s="257"/>
      <c r="E64" s="257"/>
      <c r="F64" s="257"/>
    </row>
    <row r="65" spans="1:6" ht="23.25">
      <c r="A65" s="260"/>
      <c r="B65" s="260"/>
      <c r="C65" s="260"/>
      <c r="D65" s="261"/>
      <c r="E65" s="260"/>
      <c r="F65" s="260"/>
    </row>
    <row r="66" spans="1:6" ht="23.25">
      <c r="A66" s="260"/>
      <c r="B66" s="260"/>
      <c r="C66" s="260"/>
      <c r="D66" s="260"/>
      <c r="E66" s="260"/>
      <c r="F66" s="260"/>
    </row>
    <row r="67" spans="1:6" ht="23.25">
      <c r="A67" s="335" t="s">
        <v>262</v>
      </c>
      <c r="B67" s="335"/>
      <c r="C67" s="335"/>
      <c r="D67" s="335"/>
      <c r="E67" s="335"/>
      <c r="F67" s="335"/>
    </row>
    <row r="68" spans="1:6" ht="23.25">
      <c r="A68" s="335" t="s">
        <v>263</v>
      </c>
      <c r="B68" s="335"/>
      <c r="C68" s="335"/>
      <c r="D68" s="335"/>
      <c r="E68" s="335"/>
      <c r="F68" s="335"/>
    </row>
    <row r="69" spans="1:6" ht="23.25">
      <c r="A69" s="260"/>
      <c r="B69" s="260"/>
      <c r="C69" s="260"/>
      <c r="D69" s="261"/>
      <c r="E69" s="260"/>
      <c r="F69" s="260"/>
    </row>
  </sheetData>
  <mergeCells count="4">
    <mergeCell ref="A3:D3"/>
    <mergeCell ref="A63:F63"/>
    <mergeCell ref="A67:F67"/>
    <mergeCell ref="A68:F68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25">
      <selection activeCell="G19" sqref="G19"/>
    </sheetView>
  </sheetViews>
  <sheetFormatPr defaultColWidth="9.140625" defaultRowHeight="12.75"/>
  <cols>
    <col min="1" max="1" width="35.140625" style="0" customWidth="1"/>
    <col min="2" max="2" width="11.7109375" style="0" customWidth="1"/>
    <col min="3" max="3" width="4.421875" style="0" customWidth="1"/>
    <col min="4" max="4" width="13.140625" style="0" customWidth="1"/>
    <col min="5" max="5" width="4.57421875" style="0" customWidth="1"/>
    <col min="6" max="6" width="30.8515625" style="0" customWidth="1"/>
    <col min="7" max="7" width="11.8515625" style="0" customWidth="1"/>
    <col min="8" max="8" width="4.57421875" style="0" customWidth="1"/>
    <col min="9" max="9" width="12.00390625" style="0" customWidth="1"/>
    <col min="10" max="10" width="4.7109375" style="0" customWidth="1"/>
  </cols>
  <sheetData>
    <row r="1" spans="1:10" ht="21">
      <c r="A1" s="344" t="s">
        <v>41</v>
      </c>
      <c r="B1" s="344"/>
      <c r="C1" s="344"/>
      <c r="D1" s="344"/>
      <c r="E1" s="344"/>
      <c r="F1" s="344"/>
      <c r="G1" s="344"/>
      <c r="H1" s="344"/>
      <c r="I1" s="344"/>
      <c r="J1" s="344"/>
    </row>
    <row r="2" spans="1:10" ht="21">
      <c r="A2" s="344" t="s">
        <v>74</v>
      </c>
      <c r="B2" s="344"/>
      <c r="C2" s="344"/>
      <c r="D2" s="344"/>
      <c r="E2" s="344"/>
      <c r="F2" s="344"/>
      <c r="G2" s="344"/>
      <c r="H2" s="344"/>
      <c r="I2" s="344"/>
      <c r="J2" s="344"/>
    </row>
    <row r="3" spans="1:10" ht="21">
      <c r="A3" s="344" t="s">
        <v>242</v>
      </c>
      <c r="B3" s="344"/>
      <c r="C3" s="344"/>
      <c r="D3" s="344"/>
      <c r="E3" s="344"/>
      <c r="F3" s="344"/>
      <c r="G3" s="344"/>
      <c r="H3" s="344"/>
      <c r="I3" s="344"/>
      <c r="J3" s="344"/>
    </row>
    <row r="4" spans="1:10" ht="21">
      <c r="A4" s="345" t="s">
        <v>75</v>
      </c>
      <c r="B4" s="346"/>
      <c r="C4" s="346"/>
      <c r="D4" s="346"/>
      <c r="E4" s="347"/>
      <c r="F4" s="345" t="s">
        <v>76</v>
      </c>
      <c r="G4" s="346"/>
      <c r="H4" s="346"/>
      <c r="I4" s="346"/>
      <c r="J4" s="347"/>
    </row>
    <row r="5" spans="1:10" ht="21">
      <c r="A5" s="32"/>
      <c r="B5" s="33"/>
      <c r="C5" s="33"/>
      <c r="D5" s="34"/>
      <c r="E5" s="33"/>
      <c r="F5" s="32"/>
      <c r="G5" s="33"/>
      <c r="H5" s="34"/>
      <c r="I5" s="33"/>
      <c r="J5" s="35"/>
    </row>
    <row r="6" spans="1:10" ht="21.75" thickBot="1">
      <c r="A6" s="32" t="s">
        <v>77</v>
      </c>
      <c r="B6" s="36"/>
      <c r="C6" s="36"/>
      <c r="D6" s="37">
        <v>20937961</v>
      </c>
      <c r="E6" s="38">
        <v>62</v>
      </c>
      <c r="F6" s="32" t="s">
        <v>78</v>
      </c>
      <c r="G6" s="36"/>
      <c r="H6" s="34"/>
      <c r="I6" s="39">
        <v>20937961</v>
      </c>
      <c r="J6" s="40">
        <v>62</v>
      </c>
    </row>
    <row r="7" spans="1:10" ht="21.75" thickTop="1">
      <c r="A7" s="32"/>
      <c r="B7" s="36"/>
      <c r="C7" s="36"/>
      <c r="D7" s="43"/>
      <c r="E7" s="44"/>
      <c r="F7" s="32"/>
      <c r="G7" s="36"/>
      <c r="H7" s="34"/>
      <c r="I7" s="41"/>
      <c r="J7" s="42"/>
    </row>
    <row r="8" spans="1:10" ht="21">
      <c r="A8" s="32" t="s">
        <v>243</v>
      </c>
      <c r="B8" s="41">
        <v>1000000</v>
      </c>
      <c r="C8" s="44" t="s">
        <v>43</v>
      </c>
      <c r="D8" s="34"/>
      <c r="E8" s="44"/>
      <c r="F8" s="32" t="s">
        <v>62</v>
      </c>
      <c r="G8" s="36"/>
      <c r="H8" s="34"/>
      <c r="I8" s="41">
        <v>1000000</v>
      </c>
      <c r="J8" s="42" t="s">
        <v>43</v>
      </c>
    </row>
    <row r="9" spans="1:10" ht="21">
      <c r="A9" s="32" t="s">
        <v>129</v>
      </c>
      <c r="B9" s="41">
        <v>736733</v>
      </c>
      <c r="C9" s="56" t="s">
        <v>244</v>
      </c>
      <c r="D9" s="34"/>
      <c r="E9" s="44"/>
      <c r="F9" s="32" t="s">
        <v>61</v>
      </c>
      <c r="G9" s="36"/>
      <c r="H9" s="34"/>
      <c r="I9" s="41">
        <v>649000</v>
      </c>
      <c r="J9" s="42" t="s">
        <v>13</v>
      </c>
    </row>
    <row r="10" spans="1:10" ht="21">
      <c r="A10" s="32" t="s">
        <v>130</v>
      </c>
      <c r="B10" s="41">
        <v>4584607</v>
      </c>
      <c r="C10" s="56" t="s">
        <v>245</v>
      </c>
      <c r="D10" s="43"/>
      <c r="E10" s="44"/>
      <c r="F10" s="32" t="s">
        <v>79</v>
      </c>
      <c r="G10" s="36"/>
      <c r="H10" s="34"/>
      <c r="I10" s="41">
        <v>909332</v>
      </c>
      <c r="J10" s="56" t="s">
        <v>246</v>
      </c>
    </row>
    <row r="11" spans="1:10" ht="21">
      <c r="A11" s="32" t="s">
        <v>119</v>
      </c>
      <c r="B11" s="36"/>
      <c r="C11" s="36"/>
      <c r="D11" s="34"/>
      <c r="E11" s="36"/>
      <c r="F11" s="32" t="s">
        <v>80</v>
      </c>
      <c r="G11" s="36"/>
      <c r="H11" s="34"/>
      <c r="I11" s="41">
        <v>4127210</v>
      </c>
      <c r="J11" s="42">
        <v>52</v>
      </c>
    </row>
    <row r="12" spans="1:10" ht="21">
      <c r="A12" s="32" t="s">
        <v>118</v>
      </c>
      <c r="B12" s="41">
        <v>6852643</v>
      </c>
      <c r="C12" s="44">
        <v>25</v>
      </c>
      <c r="D12" s="43">
        <v>13173984</v>
      </c>
      <c r="E12" s="44">
        <v>55</v>
      </c>
      <c r="F12" s="32" t="s">
        <v>247</v>
      </c>
      <c r="G12" s="41">
        <v>6723808</v>
      </c>
      <c r="H12" s="45">
        <v>99</v>
      </c>
      <c r="I12" s="41"/>
      <c r="J12" s="42"/>
    </row>
    <row r="13" spans="1:10" ht="21">
      <c r="A13" s="32"/>
      <c r="B13" s="41"/>
      <c r="C13" s="44"/>
      <c r="D13" s="43"/>
      <c r="E13" s="44"/>
      <c r="F13" s="46" t="s">
        <v>81</v>
      </c>
      <c r="G13" s="41">
        <v>202532</v>
      </c>
      <c r="H13" s="47" t="s">
        <v>43</v>
      </c>
      <c r="I13" s="36"/>
      <c r="J13" s="35"/>
    </row>
    <row r="14" spans="1:10" ht="21">
      <c r="A14" s="32"/>
      <c r="B14" s="41"/>
      <c r="C14" s="44"/>
      <c r="D14" s="43"/>
      <c r="E14" s="44"/>
      <c r="F14" s="46" t="s">
        <v>82</v>
      </c>
      <c r="G14" s="41">
        <v>3048585</v>
      </c>
      <c r="H14" s="47" t="s">
        <v>248</v>
      </c>
      <c r="I14" s="36"/>
      <c r="J14" s="35"/>
    </row>
    <row r="15" spans="1:10" ht="21">
      <c r="A15" s="32"/>
      <c r="B15" s="36"/>
      <c r="C15" s="36"/>
      <c r="D15" s="34"/>
      <c r="E15" s="36"/>
      <c r="F15" s="46" t="s">
        <v>83</v>
      </c>
      <c r="G15" s="41">
        <v>2724337</v>
      </c>
      <c r="H15" s="47" t="s">
        <v>249</v>
      </c>
      <c r="I15" s="36"/>
      <c r="J15" s="35"/>
    </row>
    <row r="16" spans="1:10" ht="21">
      <c r="A16" s="32"/>
      <c r="B16" s="36"/>
      <c r="C16" s="36"/>
      <c r="D16" s="34"/>
      <c r="E16" s="36"/>
      <c r="F16" s="46" t="s">
        <v>120</v>
      </c>
      <c r="G16" s="41">
        <v>762146</v>
      </c>
      <c r="H16" s="47" t="s">
        <v>274</v>
      </c>
      <c r="I16" s="41">
        <v>6488441</v>
      </c>
      <c r="J16" s="48">
        <v>26</v>
      </c>
    </row>
    <row r="17" spans="1:10" ht="21">
      <c r="A17" s="32"/>
      <c r="B17" s="36"/>
      <c r="C17" s="36"/>
      <c r="D17" s="34"/>
      <c r="E17" s="36"/>
      <c r="F17" s="46"/>
      <c r="G17" s="41"/>
      <c r="H17" s="47"/>
      <c r="I17" s="41"/>
      <c r="J17" s="48"/>
    </row>
    <row r="18" spans="1:10" ht="21.75" thickBot="1">
      <c r="A18" s="49"/>
      <c r="B18" s="50"/>
      <c r="C18" s="50"/>
      <c r="D18" s="51">
        <v>13173984</v>
      </c>
      <c r="E18" s="52">
        <v>55</v>
      </c>
      <c r="F18" s="49"/>
      <c r="G18" s="50"/>
      <c r="H18" s="53"/>
      <c r="I18" s="54">
        <v>13173984</v>
      </c>
      <c r="J18" s="55">
        <v>55</v>
      </c>
    </row>
    <row r="19" spans="1:10" ht="21.75" thickTop="1">
      <c r="A19" s="34"/>
      <c r="B19" s="34"/>
      <c r="C19" s="34"/>
      <c r="D19" s="57"/>
      <c r="E19" s="45"/>
      <c r="F19" s="34"/>
      <c r="G19" s="34"/>
      <c r="H19" s="34"/>
      <c r="I19" s="43"/>
      <c r="J19" s="58"/>
    </row>
    <row r="20" spans="1:10" ht="21">
      <c r="A20" s="34"/>
      <c r="B20" s="34"/>
      <c r="C20" s="34"/>
      <c r="D20" s="57"/>
      <c r="E20" s="45"/>
      <c r="F20" s="34"/>
      <c r="G20" s="34"/>
      <c r="H20" s="34"/>
      <c r="I20" s="43"/>
      <c r="J20" s="58"/>
    </row>
    <row r="21" spans="1:11" ht="21">
      <c r="A21" s="31" t="s">
        <v>65</v>
      </c>
      <c r="B21" s="31"/>
      <c r="C21" s="31"/>
      <c r="D21" s="31" t="s">
        <v>65</v>
      </c>
      <c r="E21" s="31"/>
      <c r="F21" s="31"/>
      <c r="G21" s="31" t="s">
        <v>65</v>
      </c>
      <c r="H21" s="31"/>
      <c r="I21" s="31"/>
      <c r="J21" s="31"/>
      <c r="K21" s="31"/>
    </row>
    <row r="22" spans="1:11" ht="21">
      <c r="A22" s="31" t="s">
        <v>84</v>
      </c>
      <c r="B22" s="31"/>
      <c r="C22" s="31"/>
      <c r="D22" s="31" t="s">
        <v>85</v>
      </c>
      <c r="E22" s="31"/>
      <c r="F22" s="31"/>
      <c r="G22" s="31" t="s">
        <v>112</v>
      </c>
      <c r="H22" s="31"/>
      <c r="I22" s="31"/>
      <c r="J22" s="31"/>
      <c r="K22" s="31"/>
    </row>
    <row r="23" spans="1:11" ht="21">
      <c r="A23" s="31" t="s">
        <v>86</v>
      </c>
      <c r="B23" s="31"/>
      <c r="C23" s="31"/>
      <c r="D23" s="31" t="s">
        <v>87</v>
      </c>
      <c r="E23" s="31"/>
      <c r="F23" s="31"/>
      <c r="G23" s="31" t="s">
        <v>111</v>
      </c>
      <c r="H23" s="31"/>
      <c r="I23" s="31"/>
      <c r="J23" s="31"/>
      <c r="K23" s="31"/>
    </row>
    <row r="24" spans="1:11" ht="2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</sheetData>
  <sheetProtection/>
  <mergeCells count="5">
    <mergeCell ref="A1:J1"/>
    <mergeCell ref="A2:J2"/>
    <mergeCell ref="A3:J3"/>
    <mergeCell ref="A4:E4"/>
    <mergeCell ref="F4:J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WincoolV4</dc:creator>
  <cp:keywords/>
  <dc:description/>
  <cp:lastModifiedBy>MoZarD</cp:lastModifiedBy>
  <cp:lastPrinted>2011-10-04T10:29:25Z</cp:lastPrinted>
  <dcterms:created xsi:type="dcterms:W3CDTF">2009-10-05T07:15:19Z</dcterms:created>
  <dcterms:modified xsi:type="dcterms:W3CDTF">2011-10-04T10:29:26Z</dcterms:modified>
  <cp:category/>
  <cp:version/>
  <cp:contentType/>
  <cp:contentStatus/>
</cp:coreProperties>
</file>