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85" firstSheet="6" activeTab="7"/>
  </bookViews>
  <sheets>
    <sheet name="รับจริง - จ่ายจริง " sheetId="1" r:id="rId1"/>
    <sheet name="งบรายรับ-รายจ่าย" sheetId="2" r:id="rId2"/>
    <sheet name="งบทดลองหลังปิดบัญชี" sheetId="3" r:id="rId3"/>
    <sheet name="กระดาษทำการ" sheetId="4" r:id="rId4"/>
    <sheet name="งบรับจ่ายประจำเดือน" sheetId="5" r:id="rId5"/>
    <sheet name="งบทดลองก่อนปิดบัญชี" sheetId="6" r:id="rId6"/>
    <sheet name="ใบผ่านเงินสะสมเข้าสำรองฯ" sheetId="7" r:id="rId7"/>
    <sheet name="ใบผ่านปิดงบบัญชีสิ้นปี" sheetId="8" r:id="rId8"/>
    <sheet name="งบแสดงฐานะการเงิน" sheetId="9" r:id="rId9"/>
  </sheets>
  <definedNames/>
  <calcPr fullCalcOnLoad="1"/>
</workbook>
</file>

<file path=xl/sharedStrings.xml><?xml version="1.0" encoding="utf-8"?>
<sst xmlns="http://schemas.openxmlformats.org/spreadsheetml/2006/main" count="1151" uniqueCount="368">
  <si>
    <t>ประมาณการ</t>
  </si>
  <si>
    <t>รายรับจริง</t>
  </si>
  <si>
    <t xml:space="preserve">   +</t>
  </si>
  <si>
    <t>สูง</t>
  </si>
  <si>
    <t xml:space="preserve">    -</t>
  </si>
  <si>
    <t>ต่ำ</t>
  </si>
  <si>
    <t>รายรับตามประมาณการ</t>
  </si>
  <si>
    <t>รายรับ</t>
  </si>
  <si>
    <t xml:space="preserve">         ภาษีอากร</t>
  </si>
  <si>
    <t xml:space="preserve">        ค่าธรรมเนียม  ค่าปรับและค่าใบอนุญาต</t>
  </si>
  <si>
    <t xml:space="preserve">        รายได้จากทรัพย์สิน</t>
  </si>
  <si>
    <t xml:space="preserve">        รายได้จากสาธาณูปโภคและการพาณิชย์</t>
  </si>
  <si>
    <t xml:space="preserve"> -</t>
  </si>
  <si>
    <t xml:space="preserve">        รายได้เบ็ดเตล็ด</t>
  </si>
  <si>
    <t xml:space="preserve">       รายได้จากทุน</t>
  </si>
  <si>
    <t xml:space="preserve">       ภาษีจัดสรร</t>
  </si>
  <si>
    <t xml:space="preserve">       เงินอุดหนุน</t>
  </si>
  <si>
    <t>รวมเงินตามประมาณการรายรับทั้งสิ้น</t>
  </si>
  <si>
    <t xml:space="preserve">      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</si>
  <si>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</si>
  <si>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 xml:space="preserve">                          รวมรายรับทั้งสิ้น</t>
  </si>
  <si>
    <t>งบกลาง</t>
  </si>
  <si>
    <t xml:space="preserve">   -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</si>
  <si>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</si>
  <si>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</si>
  <si>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</si>
  <si>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</si>
  <si>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</si>
  <si>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</si>
  <si>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</si>
  <si>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</si>
  <si>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รวมรายจ่ายตามประมาณการรายจ่ายทั้งสิ้น</t>
  </si>
  <si>
    <t>รายจ่ายที่จ่ายเงินอุดหนุนที่รัฐบาลให้โดยวัตถุประสงค์</t>
  </si>
  <si>
    <t>รวมรายจ่ายทั้งสิ้น</t>
  </si>
  <si>
    <t xml:space="preserve">                                                                              สูงกว่า</t>
  </si>
  <si>
    <t xml:space="preserve">                                                            รายรับ                      รายจ่าย</t>
  </si>
  <si>
    <t xml:space="preserve">                                                                            (ต่ำกว่า)</t>
  </si>
  <si>
    <t>องค์การบริหารส่วนตำบลบัวสลี  อำเภอแม่ลาว  จังหวัดเชียงราย</t>
  </si>
  <si>
    <t>-</t>
  </si>
  <si>
    <t>(ลงชื่อ)                                           (ลงชื่อ)                                                       (ลงชื่อ)</t>
  </si>
  <si>
    <t>+</t>
  </si>
  <si>
    <t>รายจ่ายจริง</t>
  </si>
  <si>
    <t>รายการ</t>
  </si>
  <si>
    <t>รหัสบัญชี</t>
  </si>
  <si>
    <t>เดบิท</t>
  </si>
  <si>
    <t>เคดิต</t>
  </si>
  <si>
    <t>เงินสด</t>
  </si>
  <si>
    <t>รายได้ค้างรับ</t>
  </si>
  <si>
    <t>ครุภัณฑ์</t>
  </si>
  <si>
    <t>รายรับ(หมายเหตุ 1)</t>
  </si>
  <si>
    <t>เงินรับฝาก(หมายเหตุ 2)</t>
  </si>
  <si>
    <t>รายจ่ายค้างจ่าย</t>
  </si>
  <si>
    <t>รายจ่ายรอจ่าย</t>
  </si>
  <si>
    <t>เงินสะสม</t>
  </si>
  <si>
    <t>เงินทุนสำรองเงินสะสม</t>
  </si>
  <si>
    <t>(ลงชื่อ)</t>
  </si>
  <si>
    <t xml:space="preserve">          (ลงชื่อ)  </t>
  </si>
  <si>
    <t xml:space="preserve">                                  (ลงชื่อ)</t>
  </si>
  <si>
    <t>งบทดลองหลังปิดบัญชี</t>
  </si>
  <si>
    <t xml:space="preserve"> (นายพจน์    มหาวรรณ์)</t>
  </si>
  <si>
    <t>งบแสดงฐานะการเงิน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</si>
  <si>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</si>
  <si>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</si>
  <si>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</si>
  <si>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</si>
  <si>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เงินรับฝากต่างๆ</t>
  </si>
  <si>
    <t>เงินสำรองเงินสะสม</t>
  </si>
  <si>
    <r>
      <t xml:space="preserve">บวก </t>
    </r>
    <r>
      <rPr>
        <sz val="14"/>
        <rFont val="Angsana New"/>
        <family val="1"/>
      </rPr>
      <t xml:space="preserve">     รับระหว่างปี</t>
    </r>
  </si>
  <si>
    <r>
      <t>บวก</t>
    </r>
    <r>
      <rPr>
        <sz val="14"/>
        <rFont val="Angsana New"/>
        <family val="1"/>
      </rPr>
      <t xml:space="preserve">      รับจริงสูงกว่ารายจ่ายจริง</t>
    </r>
  </si>
  <si>
    <r>
      <t>หัก</t>
    </r>
    <r>
      <rPr>
        <sz val="14"/>
        <rFont val="Angsana New"/>
        <family val="1"/>
      </rPr>
      <t xml:space="preserve">    จ่ายขาดเงินสะสม</t>
    </r>
  </si>
  <si>
    <t xml:space="preserve">          (นายพจน์     มหาวรรณ์)</t>
  </si>
  <si>
    <t xml:space="preserve">      ปลัดองค์การบริหารส่วนตำบล</t>
  </si>
  <si>
    <t>กระดาษทำการ</t>
  </si>
  <si>
    <t>องค์การบริหารส่วนตำบลบัวสลี</t>
  </si>
  <si>
    <t>งบทดลอง</t>
  </si>
  <si>
    <t>ใบผ่านรายการบัญชีทั่วไป</t>
  </si>
  <si>
    <t>(ปรับปรุง)</t>
  </si>
  <si>
    <t>(ปิดบัญชี)</t>
  </si>
  <si>
    <t>เครดิต</t>
  </si>
  <si>
    <t>หนี้สินและทุน</t>
  </si>
  <si>
    <t xml:space="preserve">เงินอุดหนุน </t>
  </si>
  <si>
    <t xml:space="preserve"> -2-</t>
  </si>
  <si>
    <t xml:space="preserve"> (ลงชื่อ)</t>
  </si>
  <si>
    <t xml:space="preserve">           (นายพจน์      มหาวรรณ์)</t>
  </si>
  <si>
    <t xml:space="preserve">    ปลัดองค์การบริหารส่วนตำบล</t>
  </si>
  <si>
    <t>รายจ่ายตามประมาณการ</t>
  </si>
  <si>
    <t>รายจ่าย</t>
  </si>
  <si>
    <t>เงินเดือนฝ่ายประจำ</t>
  </si>
  <si>
    <t>เงินเดือนฝ่ายการเมือง</t>
  </si>
  <si>
    <t>เงินฝากธนาคารกรุงไทย ออมทรัพย์ 539-0-34550-9</t>
  </si>
  <si>
    <t>ลูกหนี้เงินยืมเงินสะสม</t>
  </si>
  <si>
    <t>เลขที่539-0-34550-9</t>
  </si>
  <si>
    <t>เงินฝากธ.กรุงไทย( ออมทรัพย์ )</t>
  </si>
  <si>
    <t>เงินฝากธนาคารกรุงไทย(ออมทรัพย์)เลขที่ 539-0-34550-9</t>
  </si>
  <si>
    <t>110201</t>
  </si>
  <si>
    <t>110202</t>
  </si>
  <si>
    <t>110000</t>
  </si>
  <si>
    <t xml:space="preserve">           (นางมัณฑนา  นามวงศ์)                 (นายพจน์   มหาวรรณ์)                                                      (นายน้อย  เตชะ)    </t>
  </si>
  <si>
    <t xml:space="preserve">             หัวหน้าส่วนการคลัง              ปลัดองค์การบริหารส่วนตำบลบัวสลี                                นายกองค์การบริหารส่วนตำบลบัวสลี  </t>
  </si>
  <si>
    <t xml:space="preserve"> องค์การบริหารส่วนตำบลบัวสลี</t>
  </si>
  <si>
    <t xml:space="preserve">     ปีงบประมาณ  2554</t>
  </si>
  <si>
    <t>รายงาน รับ - จ่าย เงินสด</t>
  </si>
  <si>
    <t xml:space="preserve">                                                ประจำเดือน 30  กันยายน 2554</t>
  </si>
  <si>
    <t>จนถึงปัจจุบัน</t>
  </si>
  <si>
    <t>เดือนนี้</t>
  </si>
  <si>
    <t>เกิดขึ้นจริง</t>
  </si>
  <si>
    <t>รหัส</t>
  </si>
  <si>
    <t>บาท</t>
  </si>
  <si>
    <t>บัญชี</t>
  </si>
  <si>
    <t>ยอดยกมา 1 กันยายน  2554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</si>
  <si>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</si>
  <si>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</si>
  <si>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</si>
  <si>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</si>
  <si>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</si>
  <si>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</si>
  <si>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</si>
  <si>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</si>
  <si>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เงินอุดหนุนระบุวัตถุประสงค์</t>
  </si>
  <si>
    <t>เงินรับฝาก (หมายเหตุ 2)</t>
  </si>
  <si>
    <t xml:space="preserve">เงินสะสม </t>
  </si>
  <si>
    <t>ลูกหนี้เงินยืมงบประมาณ</t>
  </si>
  <si>
    <t>ลูกหนี้เงินยืมสะสม</t>
  </si>
  <si>
    <t>ทุนสำรองเงินสะสม</t>
  </si>
  <si>
    <t>เงินเดอน(ฝ่ายประจำ)</t>
  </si>
  <si>
    <t>สาธารณูปโภค</t>
  </si>
  <si>
    <t>ภาษีหน้าฎีกา</t>
  </si>
  <si>
    <t>เงินฝากจังหวัด</t>
  </si>
  <si>
    <t>รายจ่ายค่างจ่าย</t>
  </si>
  <si>
    <t xml:space="preserve">                       รวมรายรับ</t>
  </si>
  <si>
    <t>รายจ่ายตามงบประมาณ</t>
  </si>
  <si>
    <t>ค่ใช้สอย</t>
  </si>
  <si>
    <t>ที่ดินและสิ่งก่อสร้าง</t>
  </si>
  <si>
    <t>รายจ่ายนอกงบประมาณ</t>
  </si>
  <si>
    <t>เงินรับฝาก(หมายหุต 2)</t>
  </si>
  <si>
    <t>เงินรับฝากอื่น</t>
  </si>
  <si>
    <t>รวมรายการจ่าย</t>
  </si>
  <si>
    <t>สูงกว่า</t>
  </si>
  <si>
    <t>รายรับ                                       รายจ่าย</t>
  </si>
  <si>
    <t>(ต่ำกว่า)</t>
  </si>
  <si>
    <t>ยอดยกไป</t>
  </si>
  <si>
    <t>ลงชื่อ.....................................             ลงชื่อ....................................                  ลงชื่อ..............................</t>
  </si>
  <si>
    <t xml:space="preserve">        (นางมัณฑนา  นามวงศ์)                                    (นายพจน์  มหาวรรณ์)                          (นายน้อย  เตชะ)</t>
  </si>
  <si>
    <t xml:space="preserve">           หัวหน้าส่วนการคลัง                               ปลัดองค์การบริหารส่วนตำบล         นายกองค์การบริหารส่วนตำบลบัวสลี</t>
  </si>
  <si>
    <t>หมายเหตุ 2 ประกอบรายงานรับ-จ่ายเงินสด ประจำเดือน กันยายน 2554</t>
  </si>
  <si>
    <t>บัญชีเงินรับฝาก</t>
  </si>
  <si>
    <t>รับ</t>
  </si>
  <si>
    <t>จ่าย</t>
  </si>
  <si>
    <t>ภาษีหัก ณ ที่จ่าย</t>
  </si>
  <si>
    <t>ประกันสัญญา</t>
  </si>
  <si>
    <t>เงินทุนเศรษฐกิจชุมชน</t>
  </si>
  <si>
    <t>เงินรับฝากชำระหนี้ธนาคารออมสิน</t>
  </si>
  <si>
    <t>เงินรับฝากชำระหนี้ธนาคารกรุงไทย</t>
  </si>
  <si>
    <t>เงินรับฝากชำระหนี้ธนาคาร ธอส.</t>
  </si>
  <si>
    <t>เงินรับฝากชำระหนี้ธนาคาร ธกส.</t>
  </si>
  <si>
    <t>เงินรับฝาก กสจ.</t>
  </si>
  <si>
    <t>ค่าใช้จ่าย 5%</t>
  </si>
  <si>
    <t>ส่วนลด 6%</t>
  </si>
  <si>
    <t xml:space="preserve">                                                            </t>
  </si>
  <si>
    <t>หมายเหตุ 1 ประกอบรายงานรับ-จ่ายเงินสด ประจำเดือน กันยายน  2554</t>
  </si>
  <si>
    <t>เงินรายรับ</t>
  </si>
  <si>
    <t>ภาษีโรงเรือน</t>
  </si>
  <si>
    <t>ภาษีบำรุงท้องที่</t>
  </si>
  <si>
    <t>ภาษีป้าย</t>
  </si>
  <si>
    <t>ภาษีสุรา</t>
  </si>
  <si>
    <t>ภาษีสรรพสามิต</t>
  </si>
  <si>
    <t>ค่าธรรมเนียมจดทะเบียนสิทธิและนิติกรรมที่ดิน</t>
  </si>
  <si>
    <t>ภาษีมูลค่าเพิ่ม พรบ,แผน</t>
  </si>
  <si>
    <t>ภาษีมูลค่าเพิ่ม  1 ใน 9</t>
  </si>
  <si>
    <t>ค่าภาคหลวงปิโตรเลียม</t>
  </si>
  <si>
    <t>ค่าธรรมเนียมบาดาล</t>
  </si>
  <si>
    <t>ดอกเบี้ยเงนฝากธนาคาร</t>
  </si>
  <si>
    <t>ค่าปรับผู้กระทำผิดกฏหมายข้อบัญญัติตำบล</t>
  </si>
  <si>
    <t>ค่าปรับ พ.ร.บ. จราจรทางบก</t>
  </si>
  <si>
    <t>ค่าปรับผิดสัญญา</t>
  </si>
  <si>
    <t>ภาษีธุรกิจเฉพาะ</t>
  </si>
  <si>
    <t>ค่าภาคหลวงแร่</t>
  </si>
  <si>
    <t>ค่าธรรมเนียมเอื่น</t>
  </si>
  <si>
    <t>ค่าธรรมเนียมจดทะเบียนพาณิชย์</t>
  </si>
  <si>
    <t>ค่าขายทอดตลาดทรัพย์สิน</t>
  </si>
  <si>
    <t>ค่าขายแปลน</t>
  </si>
  <si>
    <t>ค่ารับรองสำเนาและถ่ายเอกสาร</t>
  </si>
  <si>
    <t>รายได้เบ็ดเตล็ดอื่นๆ</t>
  </si>
  <si>
    <t>เงินอุดหนุนทั่วไป</t>
  </si>
  <si>
    <t xml:space="preserve">         หัวหน้าส่วนการคลัง                               ปลัดองค์การบริหารส่วนตำบล         นายกองค์การบริหารส่วนตำบลบัวสลี</t>
  </si>
  <si>
    <t>ตั้งแต่วันที่  1 ตุลาคม  2553  ถึงวันที่  30  กันยายน  2554</t>
  </si>
  <si>
    <t>งบรายรับ - รายจ่ายงบประมาณ  ประจำปีงบประมาณ พ.ศ. 2554</t>
  </si>
  <si>
    <t>01</t>
  </si>
  <si>
    <t>60</t>
  </si>
  <si>
    <t>ณ  วันที่  30  กันยายน  2554</t>
  </si>
  <si>
    <t>เงินฝากธนาคาร ธกส. (ออมทรัพย์) เลขที่ 863-8-05198-1</t>
  </si>
  <si>
    <t>เงินฝากธนาคารกรุงไทย (ออมทรัพย์ )เลขที่ 539-0-34550-9</t>
  </si>
  <si>
    <t>รายรับ ( หมายเหตุ 1 )</t>
  </si>
  <si>
    <t>เงินรับฝาก ( หมายเหตุ 2  )</t>
  </si>
  <si>
    <t>ลงชื่อ.....................................         ลงชื่อ....................................              ลงชื่อ..............................</t>
  </si>
  <si>
    <t xml:space="preserve">        (นางมัณฑนา   นามวงศ์)                   (นายพจน์  มหาวรรณ์)                                    (นายน้อย  เตชะ)</t>
  </si>
  <si>
    <t xml:space="preserve">           หัวหน้าส่วนการคลัง                   ปลัดองค์การบริหารส่วนตำบล                   นายกองค์การบริหารส่วนตำบลบัวสลี</t>
  </si>
  <si>
    <t>หมายเหตุ 1 ประกอบงบทดลอง ณ วันที่ 30  กันยายน  2554</t>
  </si>
  <si>
    <t>บัญชีรายรับ</t>
  </si>
  <si>
    <t>ค่าธรรมเนียมอื่น</t>
  </si>
  <si>
    <t>หมายเหตุ 2 ประกอบงบทดลอง ณ วันที่ 30 กันยายน  2554</t>
  </si>
  <si>
    <t>เงินรับฝาก - อบจ.</t>
  </si>
  <si>
    <t>เงินรับฝาก</t>
  </si>
  <si>
    <t>เงินฝากธนาคาร  ประจำ เลขที่ 863-4-10992-4</t>
  </si>
  <si>
    <t>เงินฝากธนาคาร ธกส. (ออมทรัพย์) เลขที่ 863-2-61542-6</t>
  </si>
  <si>
    <t>งบทดลองก่อนปิดบัญชี</t>
  </si>
  <si>
    <t>ส่วนการคลัง</t>
  </si>
  <si>
    <t>ใบผ่านรายการยัญชีทั่วไป</t>
  </si>
  <si>
    <t>เดบิต</t>
  </si>
  <si>
    <t xml:space="preserve">               ผู้จัดทำ                                         ผู้อนุมัติ                                     ผุ้บันทึกบัญชี</t>
  </si>
  <si>
    <t xml:space="preserve">  ส่วนการคลัง</t>
  </si>
  <si>
    <r>
      <t>คำอธิบาย</t>
    </r>
    <r>
      <rPr>
        <sz val="16"/>
        <rFont val="Angsana New"/>
        <family val="1"/>
      </rPr>
      <t xml:space="preserve">      ปิดบัญชีรายได้และค่าใช้จ่ายเข้าบัญชีเงินสะสม</t>
    </r>
  </si>
  <si>
    <t xml:space="preserve">                      ผู้จัดทำ                                                    ผู้อนุมัติ                                           ผุ้บันทึกบัญชี</t>
  </si>
  <si>
    <t xml:space="preserve">                                               องค์การบริหารส่วนตำบลบัวสลี  อำเภอแม่ลาว  จังหวัดเชียงราย</t>
  </si>
  <si>
    <t xml:space="preserve">                                                             บัญชีรายละเอียดรายรับ-รายจ่ายจริง</t>
  </si>
  <si>
    <t>หมวด/ประเภท</t>
  </si>
  <si>
    <t>หมวดภาษีอากร</t>
  </si>
  <si>
    <t xml:space="preserve">               ภาษีบำรุงท้องที่</t>
  </si>
  <si>
    <t xml:space="preserve">               ภาษีโรงเรือนและที่ดิน</t>
  </si>
  <si>
    <t xml:space="preserve">               ภาษีป้าย</t>
  </si>
  <si>
    <t>รวมหมวดภาษีอากร</t>
  </si>
  <si>
    <t>หมวดค่าธรรมเนียม ค่าปรับและใบอนุญาต</t>
  </si>
  <si>
    <t xml:space="preserve">               ค่าปรับผู้กระทำผิดกฎหมายจราจรทางบก</t>
  </si>
  <si>
    <t xml:space="preserve">               ค่าปรับผิดสัญญา</t>
  </si>
  <si>
    <t>รวมหมวดค่าธรรมเนียม ค่าปรับและใบอนุญาต</t>
  </si>
  <si>
    <t>หมวดรายได้จากทรัพย์สิน</t>
  </si>
  <si>
    <t xml:space="preserve">               ดอกเบี้ยเงินฝากธนาคาร</t>
  </si>
  <si>
    <t>รวมหมวดรายได้จากทรัพย์สิน</t>
  </si>
  <si>
    <t>หมวดรายได้เบ็ดเตล็ด</t>
  </si>
  <si>
    <t xml:space="preserve">              ค่าขายแบบแปลน</t>
  </si>
  <si>
    <t xml:space="preserve">             รายได้เบ็ดเตล็ดอื่นๆ</t>
  </si>
  <si>
    <t xml:space="preserve">             ค่ารับรองสำเนาและถ่ายเอกสาร</t>
  </si>
  <si>
    <t>รวมหมวดรายได้เบ็ดเตล็ด</t>
  </si>
  <si>
    <t>หมวดภาษีจัดสรร</t>
  </si>
  <si>
    <t xml:space="preserve">             ภาษีสุรา</t>
  </si>
  <si>
    <t xml:space="preserve">             ภาษีสรรพสามิต</t>
  </si>
  <si>
    <t xml:space="preserve">             ภาษีมูลค่าเพิ่ม พรบ. แผน</t>
  </si>
  <si>
    <t xml:space="preserve">             ภาษีมูลค่าเพิ่ม 1 ใน 9</t>
  </si>
  <si>
    <t xml:space="preserve">             ภาษีธุรกิจเฉพาะ</t>
  </si>
  <si>
    <t xml:space="preserve">            ค่าภาคหลวงแร่</t>
  </si>
  <si>
    <t xml:space="preserve">            ค่าภาคหลวงปิโตรเลียม</t>
  </si>
  <si>
    <t xml:space="preserve">           ค่าธรรมเนียมและจดทะเบียนสิทธิและนิติกรรมที่ดิน</t>
  </si>
  <si>
    <t>รวมหมวดภาษีจัดสรร</t>
  </si>
  <si>
    <t>หมวดรายได้จากทุน</t>
  </si>
  <si>
    <t xml:space="preserve">           ค่าขายทอดตลาดทรัพย์สิน</t>
  </si>
  <si>
    <t>รวมรายได้จากทุน</t>
  </si>
  <si>
    <t>หมวดเงินอุดหนุน</t>
  </si>
  <si>
    <t xml:space="preserve">           เงินอุดหนุนทั่วไป</t>
  </si>
  <si>
    <t xml:space="preserve">           เงินอุดหนุนทั่วไป(กำหนดวัตถุประสงค์)</t>
  </si>
  <si>
    <t>รวมเงินอุดหนุน</t>
  </si>
  <si>
    <t>รวมรายรับทั้งสิ้น</t>
  </si>
  <si>
    <t>รายจ่ายจากเงินรายได้</t>
  </si>
  <si>
    <t>รายจ่ายประจำ</t>
  </si>
  <si>
    <t xml:space="preserve">  1.  รายจ่ายงบกลาง</t>
  </si>
  <si>
    <t xml:space="preserve">  2.  หมวดเงินเดือนฝ่ายการเมือง</t>
  </si>
  <si>
    <t xml:space="preserve">  3.  หมวดเงินเดือนฝ่ายประจำ</t>
  </si>
  <si>
    <t xml:space="preserve">   4.  หมวดค่าตอบแทนใช้สอยและวัสดุ</t>
  </si>
  <si>
    <t xml:space="preserve">             -   ค่าตอบแทน</t>
  </si>
  <si>
    <t xml:space="preserve">             -   ค่าใช้สอย</t>
  </si>
  <si>
    <t xml:space="preserve">             -   ค่าวัสดุ</t>
  </si>
  <si>
    <t xml:space="preserve">   5.  หมวดสาธารณูปโภค</t>
  </si>
  <si>
    <t xml:space="preserve">   6.   หมวดเงินอุดหนุน</t>
  </si>
  <si>
    <t>รวม</t>
  </si>
  <si>
    <t xml:space="preserve">              -   รายจ่ายอื่น  </t>
  </si>
  <si>
    <t>รายจ่ายเพื่อการลงทุน</t>
  </si>
  <si>
    <t xml:space="preserve">    1.  หมวดค่าครุภัณฑ์ที่ดินและสิ่งก่อสร้าง</t>
  </si>
  <si>
    <t xml:space="preserve">            -   ค่าครุภัณฑ์</t>
  </si>
  <si>
    <t xml:space="preserve">            -   ค่าที่ดินและสิ่งก่อสร้าง</t>
  </si>
  <si>
    <t xml:space="preserve">รายจ่ายจากเงินอุดหนุน </t>
  </si>
  <si>
    <t>รายจ่ายจากเงินอุดหนุนเฉพาะกิจ</t>
  </si>
  <si>
    <t xml:space="preserve">   6.  ที่ดินและสิ่งก่อสร้าง</t>
  </si>
  <si>
    <t>รวมจ่ายทั้งสิ้น</t>
  </si>
  <si>
    <t xml:space="preserve">               ค่าธรรมเนียมอื่นๆ</t>
  </si>
  <si>
    <t xml:space="preserve">           ค่าธรรมเนียมบาดาล</t>
  </si>
  <si>
    <t>งบรายรับ - รายจ่ายงบประมาณ  ประจำปีงบประมาณ พ.ศ. 2555</t>
  </si>
  <si>
    <t>ตั้งแต่วันที่  1 ตุลาคม  2554  ถึงวันที่  30  กันยายน  2555</t>
  </si>
  <si>
    <t>10</t>
  </si>
  <si>
    <t>20</t>
  </si>
  <si>
    <t xml:space="preserve">            ผู้อำนวยการกองคลัง              ปลัดองค์การบริหารส่วนตำบลบัวสลี                                นายกองค์การบริหารส่วนตำบลบัวสลี  </t>
  </si>
  <si>
    <t xml:space="preserve">           (นางทีปิตา  นามวงศ์)                    (นายพจน์   มหาวรรณ์)                                                      (นายน้อย  เตชะ)    </t>
  </si>
  <si>
    <t>ค่าธรรมเนียมเกี่ยวกับใบอนุญาตการขายสุรา</t>
  </si>
  <si>
    <t>เงินอุดหนุนค้างจ่าย</t>
  </si>
  <si>
    <t xml:space="preserve">            ผู้อำนวยการกองคลัง</t>
  </si>
  <si>
    <t>110203</t>
  </si>
  <si>
    <t>510000</t>
  </si>
  <si>
    <t xml:space="preserve">              ผู้อำนวยการกองคลัง</t>
  </si>
  <si>
    <t>ผู้อำนวยการกองคลัง</t>
  </si>
  <si>
    <t xml:space="preserve"> -3-</t>
  </si>
  <si>
    <t xml:space="preserve">              ค่าธรรมเนียมใบอนุญาตการขายสุรา</t>
  </si>
  <si>
    <t xml:space="preserve"> -4-</t>
  </si>
  <si>
    <t xml:space="preserve">            -   ค่าวัสดุ</t>
  </si>
  <si>
    <t xml:space="preserve">        นักวิชาการเงินและบัญชี                       ผู้อำนวยการกองคลัง                               นักวิชาการคลัง</t>
  </si>
  <si>
    <t xml:space="preserve">    (นางสาวรัตติกาล  แสงคำมา)           (นางจิรัชยา   นามวงศ์)               (นางสุกัญญา   ศิริถิ่นพยัคฆ์)</t>
  </si>
  <si>
    <t xml:space="preserve">      นักวิชาการเงินและบัญชี                    ผู้อำนวยการกองคลัง                          นักวิชาการคลัง</t>
  </si>
  <si>
    <t>งบรายรับ - รายจ่ายงบประมาณ  ประจำปีงบประมาณ พ.ศ. 2556</t>
  </si>
  <si>
    <t>ตั้งแต่วันที่  1 ตุลาคม  2555  ถึงวันที่  30  กันยายน  2556</t>
  </si>
  <si>
    <t>02</t>
  </si>
  <si>
    <t>36</t>
  </si>
  <si>
    <t>เงินฝากธนาคาร ธกส.(ออมทรัพย์) 01-863-8-05198-1</t>
  </si>
  <si>
    <t>เงินฝากธนาคาร ธกส.(ออมทรัพย์) 01-863-2-61524-6</t>
  </si>
  <si>
    <t>61</t>
  </si>
  <si>
    <t>ลูกหนี้ภาษีบำรุงท้องที่</t>
  </si>
  <si>
    <t>110600</t>
  </si>
  <si>
    <t>95</t>
  </si>
  <si>
    <t>ณ วันที่ 30 กันยายน 2556</t>
  </si>
  <si>
    <t>ณ วันที่  30  กันยายน 2556</t>
  </si>
  <si>
    <t xml:space="preserve">             (นางจิรัชยา  นามวงศ์)</t>
  </si>
  <si>
    <t>เงินฝาก ธกส.(ออมทรัพย์)เลขที่ 01-863-2-61542-6</t>
  </si>
  <si>
    <t>เงินฝาก ธกส.(ออมทรัพย์)เลขที่ 01-863-2-05198-1</t>
  </si>
  <si>
    <t xml:space="preserve">         (นางจิรัชยา  นามวงศ์)</t>
  </si>
  <si>
    <t>เงินฝากธนาคาร ธกส. (ออมทรัพย์)  เลขที่01- 863-8-05198-1</t>
  </si>
  <si>
    <t xml:space="preserve">           (นางจิรัชยา   นามวงศ์)</t>
  </si>
  <si>
    <t xml:space="preserve">               ค่าธรรมเนียมจดทะเบียนพาณิชย์ </t>
  </si>
  <si>
    <t xml:space="preserve">                   (นายชาติ    สุภารัตน์)</t>
  </si>
  <si>
    <t xml:space="preserve">        นายกองค์การบริหารส่วนตำบลบัวสลี</t>
  </si>
  <si>
    <t xml:space="preserve">  5.   ค่าครุภัณฑ์</t>
  </si>
  <si>
    <t xml:space="preserve">             ผู้อำนวยการกองคลัง              ปลัดองค์การบริหารส่วนตำบลบัวสลี                              นายกองค์การบริหารส่วนตำบลบัวสลี   </t>
  </si>
  <si>
    <t xml:space="preserve">           (นางจิรัชยา  นามวงศ์)                      (นายพจน์   มหาวรรณ์)                                                (นายชาติ  สุภารัตน์)    </t>
  </si>
  <si>
    <t>เลขที่       /2557</t>
  </si>
  <si>
    <t>วันที่  30 กันยายน 2557</t>
  </si>
  <si>
    <t>ค่าเช่าหรือบริการสถานที่</t>
  </si>
  <si>
    <t>เงินเดือนฝ่ายประจำ(ระบุวัตถุประสงค์)</t>
  </si>
  <si>
    <t xml:space="preserve"> (ค่าใช้จ่าย  =  เงินอุดหนุนกำหนดระบุวัตถุประสงค์ จำนวน  9,420,889.70  + ค่าใช้จ่ายตามงบประมาณ</t>
  </si>
  <si>
    <t xml:space="preserve">  จำนวน  17,942,593.37  บาท )</t>
  </si>
  <si>
    <t xml:space="preserve">    (นางสาวรัตติกาล   แสงคำมา)               (นางจิรัชยา   นามวงศ์)                   (นางสุกัญญา  ศิริถิ่นพยัคฆ์)</t>
  </si>
  <si>
    <t xml:space="preserve">            เลขที่       /2557</t>
  </si>
  <si>
    <r>
      <t xml:space="preserve"> </t>
    </r>
    <r>
      <rPr>
        <b/>
        <sz val="16"/>
        <color indexed="8"/>
        <rFont val="Angsana New"/>
        <family val="1"/>
      </rPr>
      <t>วันที่   30  กันยายน  2557</t>
    </r>
  </si>
  <si>
    <r>
      <t>คำอธิบาย</t>
    </r>
    <r>
      <rPr>
        <sz val="16"/>
        <color indexed="8"/>
        <rFont val="Angsana New"/>
        <family val="1"/>
      </rPr>
      <t xml:space="preserve">  ปรับปรุงบัญชีเงินสะสมเข้าบัญชีทุนสำรองเงินสะสม ตามใบผ่านรายการบัญชีทั่วไปเลขที่      /2557  </t>
    </r>
  </si>
  <si>
    <t xml:space="preserve">                   ลงวันที่  30  กันยายน  2557  (613,061.34 x 25%)</t>
  </si>
  <si>
    <t>ณ วันที่  30  กันยายน 2557</t>
  </si>
  <si>
    <t>เงินฝากธนาคาร(ประจำ) 058-2-00309-1</t>
  </si>
  <si>
    <t>เงินฝากธนาคารอิสลาม(ออมทรัพย์) 058-103010-9</t>
  </si>
  <si>
    <t>55</t>
  </si>
  <si>
    <t>25</t>
  </si>
  <si>
    <t>74</t>
  </si>
  <si>
    <t>27</t>
  </si>
  <si>
    <t>34</t>
  </si>
  <si>
    <t>ณ วันที่  30  กันยายน  2557</t>
  </si>
  <si>
    <t>เงินฝาก อิสลาม(ประจำ)เลขที่ 058-2-00309-1</t>
  </si>
  <si>
    <t>เงินฝาก อิสลาม.(ออมทรัพย์)เลขที่ 058-103010-9</t>
  </si>
  <si>
    <t>24</t>
  </si>
  <si>
    <t>65</t>
  </si>
  <si>
    <t>เงินสะสม 1 ตุลาคม 2556</t>
  </si>
  <si>
    <r>
      <t>หัก</t>
    </r>
    <r>
      <rPr>
        <sz val="14"/>
        <rFont val="Angsana New"/>
        <family val="1"/>
      </rPr>
      <t xml:space="preserve">    เงินทุนสำรองเงินสะสม ปี 2557</t>
    </r>
  </si>
  <si>
    <t>15</t>
  </si>
  <si>
    <t xml:space="preserve">                (นายชาติ   สุภารัตน์)</t>
  </si>
  <si>
    <t xml:space="preserve">  นายกองค์การบริหารส่วนตำบลบัวสลี </t>
  </si>
  <si>
    <t>ณ วันที่ 30 กันยายน 2557</t>
  </si>
  <si>
    <t>เงินฝากธนาคารอิสลาม (ประจำ)   เลขที่ 058-2-00309-1</t>
  </si>
  <si>
    <t>เงินฝากธนาคาร ธกส. (ออมทรัพย์)  เลขที่01-  863-2-61542-6</t>
  </si>
  <si>
    <t>เงินฝากธนาคาร อิสลาม (ออมทรัพย์)  เลขที่ 058-103010-9</t>
  </si>
  <si>
    <t xml:space="preserve">                       (นายชาติ  สุภารัตน์)</t>
  </si>
  <si>
    <t xml:space="preserve">                      นายกองค์การบริหารส่วนตำบลบัวสลี</t>
  </si>
  <si>
    <t xml:space="preserve">           ปลัดองค์การบริหารส่วนตำบล</t>
  </si>
  <si>
    <t xml:space="preserve">      ณ   วันที่  30 กันยายน 2557</t>
  </si>
  <si>
    <t>งบรายรับ - รายจ่ายงบประมาณ  ประจำปีงบประมาณ พ.ศ. 2557</t>
  </si>
  <si>
    <t>ตั้งแต่วันที่  1 ตุลาคม  2556  ถึงวันที่  30  กันยายน  2557</t>
  </si>
  <si>
    <t>09</t>
  </si>
  <si>
    <t>19</t>
  </si>
  <si>
    <t>81</t>
  </si>
  <si>
    <t xml:space="preserve">                                                 ตั้งแต่วันที่  1  ตุลาคม  2556 ถึงวันที่ 30 กันยายน 2557</t>
  </si>
  <si>
    <t xml:space="preserve">               ค่าปรับผู้กระทำผิดกฎหมายและข้อบังคับท้องถีน</t>
  </si>
  <si>
    <t xml:space="preserve">           ภาษีและค่าธรรมเนียมรถยนต์</t>
  </si>
  <si>
    <t xml:space="preserve">               ค่าเช่าบริหารหรือสถานที่</t>
  </si>
  <si>
    <t xml:space="preserve">                                                                ประจำปีงบประมาณ  พ.ศ.  2557</t>
  </si>
  <si>
    <t xml:space="preserve">  รวมจ่ายจากเงินรายได้</t>
  </si>
  <si>
    <t xml:space="preserve">   รวมจ่ายจากเงินอุดหนุนทั่วไป</t>
  </si>
  <si>
    <t xml:space="preserve">            -  ค่าตอบแทน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</si>
</sst>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_-* #,##0.0_-;\-* #,##0.0_-;_-* &quot;-&quot;??_-;_-@_-"/>
    <numFmt numFmtId="201" formatCode="_-* #,##0.000_-;\-* #,##0.000_-;_-* &quot;-&quot;??_-;_-@_-"/>
  </numFmts>
  <fonts count="43">
    <font>
      <sz val="10"/>
      <name val="Arial"/>
      <family val="0"/>
    </font>
    <font>
      <sz val="14"/>
      <name val="Cordia New"/>
      <family val="2"/>
    </font>
    <font>
      <sz val="8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4"/>
      <name val="Arial"/>
      <family val="0"/>
    </font>
    <font>
      <sz val="11"/>
      <name val="Angsana New"/>
      <family val="1"/>
    </font>
    <font>
      <sz val="11"/>
      <name val="Cordia New"/>
      <family val="2"/>
    </font>
    <font>
      <b/>
      <sz val="11"/>
      <name val="Cordia New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u val="single"/>
      <sz val="16"/>
      <name val="Angsana New"/>
      <family val="1"/>
    </font>
    <font>
      <sz val="11"/>
      <name val="Arial"/>
      <family val="2"/>
    </font>
    <font>
      <sz val="12"/>
      <name val="Cordia New"/>
      <family val="2"/>
    </font>
    <font>
      <sz val="11"/>
      <color indexed="8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/>
      <right style="medium"/>
      <top/>
      <bottom style="double"/>
    </border>
    <border>
      <left style="medium"/>
      <right style="medium"/>
      <top style="double"/>
      <bottom style="double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/>
      <right/>
      <top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4" fillId="16" borderId="1" applyNumberFormat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1" fillId="17" borderId="3" applyNumberFormat="0" applyAlignment="0" applyProtection="0"/>
    <xf numFmtId="0" fontId="22" fillId="17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7" borderId="4" applyNumberFormat="0" applyAlignment="0" applyProtection="0"/>
    <xf numFmtId="0" fontId="19" fillId="18" borderId="0" applyNumberFormat="0" applyBorder="0" applyAlignment="0" applyProtection="0"/>
    <xf numFmtId="0" fontId="27" fillId="0" borderId="5" applyNumberFormat="0" applyFill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94" fontId="3" fillId="0" borderId="0" xfId="33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94" fontId="3" fillId="0" borderId="0" xfId="33" applyFont="1" applyAlignment="1">
      <alignment/>
    </xf>
    <xf numFmtId="0" fontId="3" fillId="0" borderId="13" xfId="0" applyFont="1" applyBorder="1" applyAlignment="1">
      <alignment/>
    </xf>
    <xf numFmtId="194" fontId="3" fillId="0" borderId="0" xfId="33" applyNumberFormat="1" applyFont="1" applyAlignment="1">
      <alignment/>
    </xf>
    <xf numFmtId="4" fontId="3" fillId="0" borderId="13" xfId="0" applyNumberFormat="1" applyFont="1" applyBorder="1" applyAlignment="1">
      <alignment/>
    </xf>
    <xf numFmtId="194" fontId="3" fillId="0" borderId="0" xfId="33" applyFont="1" applyBorder="1" applyAlignment="1">
      <alignment/>
    </xf>
    <xf numFmtId="194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99" fontId="4" fillId="0" borderId="13" xfId="33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99" fontId="4" fillId="0" borderId="0" xfId="33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99" fontId="4" fillId="0" borderId="12" xfId="33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/>
    </xf>
    <xf numFmtId="199" fontId="4" fillId="0" borderId="0" xfId="33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199" fontId="4" fillId="0" borderId="0" xfId="33" applyNumberFormat="1" applyFont="1" applyAlignment="1">
      <alignment/>
    </xf>
    <xf numFmtId="199" fontId="4" fillId="0" borderId="0" xfId="33" applyNumberFormat="1" applyFont="1" applyAlignment="1">
      <alignment horizontal="center"/>
    </xf>
    <xf numFmtId="199" fontId="4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99" fontId="4" fillId="0" borderId="13" xfId="33" applyNumberFormat="1" applyFont="1" applyFill="1" applyBorder="1" applyAlignment="1">
      <alignment horizontal="center"/>
    </xf>
    <xf numFmtId="199" fontId="7" fillId="0" borderId="19" xfId="33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199" fontId="7" fillId="0" borderId="20" xfId="0" applyNumberFormat="1" applyFont="1" applyBorder="1" applyAlignment="1">
      <alignment/>
    </xf>
    <xf numFmtId="199" fontId="7" fillId="0" borderId="20" xfId="33" applyNumberFormat="1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0" fontId="8" fillId="0" borderId="0" xfId="0" applyFont="1" applyAlignment="1">
      <alignment/>
    </xf>
    <xf numFmtId="199" fontId="6" fillId="0" borderId="0" xfId="0" applyNumberFormat="1" applyFont="1" applyBorder="1" applyAlignment="1">
      <alignment/>
    </xf>
    <xf numFmtId="199" fontId="9" fillId="0" borderId="0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199" fontId="10" fillId="0" borderId="13" xfId="33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199" fontId="10" fillId="0" borderId="13" xfId="33" applyNumberFormat="1" applyFont="1" applyBorder="1" applyAlignment="1">
      <alignment horizontal="center"/>
    </xf>
    <xf numFmtId="199" fontId="10" fillId="0" borderId="10" xfId="33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199" fontId="10" fillId="0" borderId="11" xfId="33" applyNumberFormat="1" applyFont="1" applyBorder="1" applyAlignment="1">
      <alignment horizontal="center"/>
    </xf>
    <xf numFmtId="199" fontId="10" fillId="0" borderId="10" xfId="0" applyNumberFormat="1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99" fontId="10" fillId="0" borderId="24" xfId="33" applyNumberFormat="1" applyFont="1" applyBorder="1" applyAlignment="1">
      <alignment/>
    </xf>
    <xf numFmtId="0" fontId="10" fillId="0" borderId="18" xfId="0" applyFont="1" applyBorder="1" applyAlignment="1">
      <alignment horizontal="center"/>
    </xf>
    <xf numFmtId="199" fontId="10" fillId="0" borderId="11" xfId="33" applyNumberFormat="1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99" fontId="1" fillId="0" borderId="0" xfId="33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4" fontId="3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99" fontId="31" fillId="0" borderId="0" xfId="33" applyNumberFormat="1" applyFont="1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194" fontId="31" fillId="0" borderId="25" xfId="33" applyFont="1" applyBorder="1" applyAlignment="1">
      <alignment horizontal="left"/>
    </xf>
    <xf numFmtId="194" fontId="31" fillId="0" borderId="25" xfId="33" applyNumberFormat="1" applyFont="1" applyBorder="1" applyAlignment="1">
      <alignment horizontal="left"/>
    </xf>
    <xf numFmtId="0" fontId="31" fillId="24" borderId="25" xfId="0" applyFont="1" applyFill="1" applyBorder="1" applyAlignment="1">
      <alignment horizontal="left"/>
    </xf>
    <xf numFmtId="0" fontId="31" fillId="0" borderId="25" xfId="0" applyFont="1" applyBorder="1" applyAlignment="1">
      <alignment horizontal="center"/>
    </xf>
    <xf numFmtId="194" fontId="31" fillId="0" borderId="29" xfId="33" applyFont="1" applyBorder="1" applyAlignment="1">
      <alignment horizontal="left"/>
    </xf>
    <xf numFmtId="194" fontId="31" fillId="0" borderId="29" xfId="33" applyNumberFormat="1" applyFont="1" applyBorder="1" applyAlignment="1">
      <alignment horizontal="left"/>
    </xf>
    <xf numFmtId="0" fontId="34" fillId="0" borderId="29" xfId="0" applyFont="1" applyBorder="1" applyAlignment="1">
      <alignment horizontal="left"/>
    </xf>
    <xf numFmtId="0" fontId="31" fillId="0" borderId="29" xfId="0" applyFont="1" applyBorder="1" applyAlignment="1">
      <alignment horizontal="center"/>
    </xf>
    <xf numFmtId="199" fontId="31" fillId="0" borderId="29" xfId="33" applyNumberFormat="1" applyFont="1" applyBorder="1" applyAlignment="1">
      <alignment horizontal="left"/>
    </xf>
    <xf numFmtId="0" fontId="31" fillId="0" borderId="29" xfId="0" applyFont="1" applyBorder="1" applyAlignment="1">
      <alignment horizontal="left"/>
    </xf>
    <xf numFmtId="0" fontId="31" fillId="0" borderId="29" xfId="0" applyFont="1" applyBorder="1" applyAlignment="1" quotePrefix="1">
      <alignment horizontal="center"/>
    </xf>
    <xf numFmtId="194" fontId="30" fillId="0" borderId="32" xfId="33" applyFont="1" applyBorder="1" applyAlignment="1">
      <alignment horizontal="left"/>
    </xf>
    <xf numFmtId="194" fontId="30" fillId="0" borderId="32" xfId="33" applyNumberFormat="1" applyFont="1" applyBorder="1" applyAlignment="1">
      <alignment horizontal="left"/>
    </xf>
    <xf numFmtId="0" fontId="30" fillId="0" borderId="33" xfId="0" applyFont="1" applyBorder="1" applyAlignment="1">
      <alignment horizontal="left"/>
    </xf>
    <xf numFmtId="194" fontId="30" fillId="0" borderId="25" xfId="33" applyNumberFormat="1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194" fontId="30" fillId="0" borderId="29" xfId="33" applyNumberFormat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199" fontId="30" fillId="0" borderId="29" xfId="33" applyNumberFormat="1" applyFont="1" applyBorder="1" applyAlignment="1">
      <alignment horizontal="left"/>
    </xf>
    <xf numFmtId="0" fontId="31" fillId="0" borderId="0" xfId="0" applyFont="1" applyBorder="1" applyAlignment="1">
      <alignment/>
    </xf>
    <xf numFmtId="194" fontId="31" fillId="0" borderId="29" xfId="33" applyNumberFormat="1" applyFont="1" applyBorder="1" applyAlignment="1">
      <alignment/>
    </xf>
    <xf numFmtId="0" fontId="31" fillId="0" borderId="29" xfId="0" applyFont="1" applyBorder="1" applyAlignment="1">
      <alignment/>
    </xf>
    <xf numFmtId="199" fontId="31" fillId="0" borderId="29" xfId="33" applyNumberFormat="1" applyFont="1" applyBorder="1" applyAlignment="1">
      <alignment/>
    </xf>
    <xf numFmtId="194" fontId="30" fillId="0" borderId="34" xfId="33" applyNumberFormat="1" applyFont="1" applyBorder="1" applyAlignment="1">
      <alignment/>
    </xf>
    <xf numFmtId="0" fontId="31" fillId="0" borderId="35" xfId="0" applyFont="1" applyBorder="1" applyAlignment="1">
      <alignment horizontal="center"/>
    </xf>
    <xf numFmtId="194" fontId="30" fillId="0" borderId="0" xfId="33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0" fontId="34" fillId="0" borderId="25" xfId="0" applyFont="1" applyBorder="1" applyAlignment="1">
      <alignment horizontal="left"/>
    </xf>
    <xf numFmtId="194" fontId="31" fillId="0" borderId="29" xfId="33" applyFont="1" applyBorder="1" applyAlignment="1">
      <alignment/>
    </xf>
    <xf numFmtId="194" fontId="31" fillId="0" borderId="29" xfId="33" applyNumberFormat="1" applyFont="1" applyBorder="1" applyAlignment="1">
      <alignment horizontal="center"/>
    </xf>
    <xf numFmtId="194" fontId="31" fillId="0" borderId="35" xfId="33" applyNumberFormat="1" applyFont="1" applyBorder="1" applyAlignment="1">
      <alignment horizontal="left"/>
    </xf>
    <xf numFmtId="194" fontId="30" fillId="0" borderId="36" xfId="33" applyNumberFormat="1" applyFont="1" applyBorder="1" applyAlignment="1">
      <alignment horizontal="left"/>
    </xf>
    <xf numFmtId="0" fontId="30" fillId="0" borderId="28" xfId="0" applyFont="1" applyBorder="1" applyAlignment="1">
      <alignment horizontal="left"/>
    </xf>
    <xf numFmtId="194" fontId="31" fillId="0" borderId="37" xfId="33" applyNumberFormat="1" applyFont="1" applyBorder="1" applyAlignment="1">
      <alignment horizontal="left"/>
    </xf>
    <xf numFmtId="194" fontId="31" fillId="0" borderId="34" xfId="33" applyNumberFormat="1" applyFont="1" applyBorder="1" applyAlignment="1">
      <alignment horizontal="left"/>
    </xf>
    <xf numFmtId="194" fontId="31" fillId="0" borderId="0" xfId="0" applyNumberFormat="1" applyFont="1" applyAlignment="1">
      <alignment/>
    </xf>
    <xf numFmtId="194" fontId="30" fillId="0" borderId="34" xfId="33" applyNumberFormat="1" applyFont="1" applyBorder="1" applyAlignment="1">
      <alignment horizontal="left"/>
    </xf>
    <xf numFmtId="0" fontId="30" fillId="0" borderId="35" xfId="0" applyFont="1" applyBorder="1" applyAlignment="1">
      <alignment horizontal="center"/>
    </xf>
    <xf numFmtId="194" fontId="30" fillId="0" borderId="0" xfId="33" applyNumberFormat="1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199" fontId="30" fillId="0" borderId="0" xfId="33" applyNumberFormat="1" applyFont="1" applyBorder="1" applyAlignment="1">
      <alignment horizontal="left"/>
    </xf>
    <xf numFmtId="0" fontId="30" fillId="0" borderId="0" xfId="0" applyFont="1" applyAlignment="1">
      <alignment horizontal="left"/>
    </xf>
    <xf numFmtId="0" fontId="30" fillId="0" borderId="38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99" fontId="31" fillId="0" borderId="23" xfId="33" applyNumberFormat="1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199" fontId="31" fillId="0" borderId="39" xfId="33" applyNumberFormat="1" applyFont="1" applyBorder="1" applyAlignment="1">
      <alignment horizontal="center"/>
    </xf>
    <xf numFmtId="194" fontId="30" fillId="0" borderId="13" xfId="33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194" fontId="30" fillId="0" borderId="12" xfId="33" applyFont="1" applyBorder="1" applyAlignment="1">
      <alignment horizontal="center"/>
    </xf>
    <xf numFmtId="199" fontId="31" fillId="0" borderId="12" xfId="33" applyNumberFormat="1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6" xfId="0" applyFont="1" applyBorder="1" applyAlignment="1">
      <alignment/>
    </xf>
    <xf numFmtId="194" fontId="30" fillId="0" borderId="19" xfId="0" applyNumberFormat="1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194" fontId="30" fillId="0" borderId="41" xfId="33" applyNumberFormat="1" applyFont="1" applyBorder="1" applyAlignment="1">
      <alignment/>
    </xf>
    <xf numFmtId="194" fontId="31" fillId="0" borderId="0" xfId="33" applyNumberFormat="1" applyFont="1" applyBorder="1" applyAlignment="1">
      <alignment/>
    </xf>
    <xf numFmtId="194" fontId="30" fillId="0" borderId="20" xfId="33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194" fontId="31" fillId="0" borderId="34" xfId="33" applyFont="1" applyBorder="1" applyAlignment="1">
      <alignment horizontal="center"/>
    </xf>
    <xf numFmtId="0" fontId="31" fillId="0" borderId="27" xfId="0" applyFont="1" applyBorder="1" applyAlignment="1">
      <alignment/>
    </xf>
    <xf numFmtId="0" fontId="31" fillId="0" borderId="27" xfId="0" applyFont="1" applyBorder="1" applyAlignment="1" quotePrefix="1">
      <alignment horizontal="center"/>
    </xf>
    <xf numFmtId="194" fontId="31" fillId="0" borderId="27" xfId="33" applyFont="1" applyBorder="1" applyAlignment="1">
      <alignment horizontal="center"/>
    </xf>
    <xf numFmtId="194" fontId="31" fillId="0" borderId="29" xfId="33" applyFont="1" applyBorder="1" applyAlignment="1">
      <alignment horizontal="center"/>
    </xf>
    <xf numFmtId="0" fontId="31" fillId="0" borderId="29" xfId="0" applyFont="1" applyBorder="1" applyAlignment="1" quotePrefix="1">
      <alignment/>
    </xf>
    <xf numFmtId="0" fontId="31" fillId="0" borderId="35" xfId="0" applyFont="1" applyBorder="1" applyAlignment="1" quotePrefix="1">
      <alignment/>
    </xf>
    <xf numFmtId="194" fontId="31" fillId="0" borderId="35" xfId="33" applyFont="1" applyBorder="1" applyAlignment="1">
      <alignment horizontal="center"/>
    </xf>
    <xf numFmtId="194" fontId="31" fillId="0" borderId="36" xfId="33" applyFont="1" applyBorder="1" applyAlignment="1">
      <alignment horizontal="center"/>
    </xf>
    <xf numFmtId="194" fontId="31" fillId="0" borderId="42" xfId="0" applyNumberFormat="1" applyFont="1" applyBorder="1" applyAlignment="1">
      <alignment horizontal="center"/>
    </xf>
    <xf numFmtId="0" fontId="31" fillId="0" borderId="0" xfId="0" applyFont="1" applyBorder="1" applyAlignment="1" quotePrefix="1">
      <alignment horizontal="center"/>
    </xf>
    <xf numFmtId="194" fontId="31" fillId="0" borderId="0" xfId="33" applyFont="1" applyAlignment="1">
      <alignment horizontal="center"/>
    </xf>
    <xf numFmtId="194" fontId="30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1" fillId="0" borderId="24" xfId="0" applyFont="1" applyBorder="1" applyAlignment="1">
      <alignment/>
    </xf>
    <xf numFmtId="0" fontId="3" fillId="0" borderId="39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/>
    </xf>
    <xf numFmtId="194" fontId="35" fillId="0" borderId="10" xfId="0" applyNumberFormat="1" applyFont="1" applyBorder="1" applyAlignment="1">
      <alignment/>
    </xf>
    <xf numFmtId="194" fontId="35" fillId="0" borderId="23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24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14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5" xfId="0" applyFont="1" applyBorder="1" applyAlignment="1">
      <alignment/>
    </xf>
    <xf numFmtId="0" fontId="36" fillId="0" borderId="13" xfId="0" applyFont="1" applyBorder="1" applyAlignment="1">
      <alignment horizontal="center"/>
    </xf>
    <xf numFmtId="194" fontId="36" fillId="0" borderId="18" xfId="33" applyNumberFormat="1" applyFont="1" applyBorder="1" applyAlignment="1">
      <alignment/>
    </xf>
    <xf numFmtId="194" fontId="36" fillId="0" borderId="13" xfId="33" applyNumberFormat="1" applyFont="1" applyBorder="1" applyAlignment="1">
      <alignment/>
    </xf>
    <xf numFmtId="194" fontId="36" fillId="0" borderId="12" xfId="33" applyFont="1" applyBorder="1" applyAlignment="1">
      <alignment horizontal="center"/>
    </xf>
    <xf numFmtId="194" fontId="36" fillId="0" borderId="12" xfId="33" applyFont="1" applyBorder="1" applyAlignment="1">
      <alignment horizontal="center"/>
    </xf>
    <xf numFmtId="194" fontId="36" fillId="0" borderId="0" xfId="33" applyNumberFormat="1" applyFont="1" applyBorder="1" applyAlignment="1">
      <alignment/>
    </xf>
    <xf numFmtId="0" fontId="31" fillId="0" borderId="14" xfId="0" applyFont="1" applyBorder="1" applyAlignment="1">
      <alignment/>
    </xf>
    <xf numFmtId="194" fontId="36" fillId="0" borderId="16" xfId="33" applyNumberFormat="1" applyFont="1" applyBorder="1" applyAlignment="1">
      <alignment/>
    </xf>
    <xf numFmtId="0" fontId="37" fillId="0" borderId="1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12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34" xfId="0" applyFont="1" applyBorder="1" applyAlignment="1">
      <alignment horizontal="center"/>
    </xf>
    <xf numFmtId="0" fontId="37" fillId="0" borderId="43" xfId="0" applyFont="1" applyBorder="1" applyAlignment="1">
      <alignment/>
    </xf>
    <xf numFmtId="0" fontId="36" fillId="0" borderId="44" xfId="0" applyFont="1" applyBorder="1" applyAlignment="1">
      <alignment/>
    </xf>
    <xf numFmtId="0" fontId="36" fillId="0" borderId="45" xfId="0" applyFont="1" applyBorder="1" applyAlignment="1">
      <alignment/>
    </xf>
    <xf numFmtId="0" fontId="36" fillId="0" borderId="27" xfId="0" applyFont="1" applyBorder="1" applyAlignment="1" quotePrefix="1">
      <alignment horizontal="center"/>
    </xf>
    <xf numFmtId="194" fontId="36" fillId="0" borderId="27" xfId="33" applyFont="1" applyBorder="1" applyAlignment="1">
      <alignment/>
    </xf>
    <xf numFmtId="194" fontId="36" fillId="0" borderId="27" xfId="33" applyNumberFormat="1" applyFont="1" applyBorder="1" applyAlignment="1">
      <alignment/>
    </xf>
    <xf numFmtId="0" fontId="36" fillId="0" borderId="46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29" xfId="0" applyFont="1" applyBorder="1" applyAlignment="1" quotePrefix="1">
      <alignment horizontal="center"/>
    </xf>
    <xf numFmtId="194" fontId="36" fillId="0" borderId="29" xfId="33" applyFont="1" applyBorder="1" applyAlignment="1">
      <alignment/>
    </xf>
    <xf numFmtId="194" fontId="36" fillId="0" borderId="29" xfId="33" applyNumberFormat="1" applyFont="1" applyBorder="1" applyAlignment="1">
      <alignment/>
    </xf>
    <xf numFmtId="0" fontId="36" fillId="0" borderId="47" xfId="0" applyFont="1" applyBorder="1" applyAlignment="1">
      <alignment/>
    </xf>
    <xf numFmtId="0" fontId="36" fillId="0" borderId="48" xfId="0" applyFont="1" applyBorder="1" applyAlignment="1">
      <alignment/>
    </xf>
    <xf numFmtId="0" fontId="36" fillId="0" borderId="49" xfId="0" applyFont="1" applyBorder="1" applyAlignment="1">
      <alignment/>
    </xf>
    <xf numFmtId="0" fontId="36" fillId="0" borderId="35" xfId="0" applyFont="1" applyBorder="1" applyAlignment="1">
      <alignment horizontal="center"/>
    </xf>
    <xf numFmtId="194" fontId="36" fillId="0" borderId="34" xfId="33" applyFont="1" applyBorder="1" applyAlignment="1">
      <alignment/>
    </xf>
    <xf numFmtId="194" fontId="36" fillId="0" borderId="34" xfId="33" applyNumberFormat="1" applyFont="1" applyBorder="1" applyAlignment="1">
      <alignment/>
    </xf>
    <xf numFmtId="0" fontId="38" fillId="0" borderId="0" xfId="0" applyFont="1" applyAlignment="1">
      <alignment/>
    </xf>
    <xf numFmtId="194" fontId="35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10" fillId="0" borderId="13" xfId="0" applyFont="1" applyBorder="1" applyAlignment="1">
      <alignment/>
    </xf>
    <xf numFmtId="194" fontId="36" fillId="0" borderId="13" xfId="33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9" fillId="0" borderId="13" xfId="0" applyFont="1" applyBorder="1" applyAlignment="1">
      <alignment/>
    </xf>
    <xf numFmtId="194" fontId="3" fillId="0" borderId="13" xfId="33" applyFont="1" applyBorder="1" applyAlignment="1">
      <alignment/>
    </xf>
    <xf numFmtId="0" fontId="35" fillId="0" borderId="13" xfId="0" applyFont="1" applyBorder="1" applyAlignment="1">
      <alignment horizontal="right"/>
    </xf>
    <xf numFmtId="194" fontId="3" fillId="0" borderId="10" xfId="33" applyFont="1" applyBorder="1" applyAlignment="1">
      <alignment/>
    </xf>
    <xf numFmtId="194" fontId="3" fillId="0" borderId="22" xfId="33" applyFont="1" applyBorder="1" applyAlignment="1">
      <alignment/>
    </xf>
    <xf numFmtId="194" fontId="3" fillId="0" borderId="0" xfId="33" applyNumberFormat="1" applyFont="1" applyFill="1" applyBorder="1" applyAlignment="1">
      <alignment/>
    </xf>
    <xf numFmtId="194" fontId="3" fillId="0" borderId="0" xfId="33" applyNumberFormat="1" applyFont="1" applyFill="1" applyBorder="1" applyAlignment="1">
      <alignment horizontal="center"/>
    </xf>
    <xf numFmtId="194" fontId="3" fillId="0" borderId="13" xfId="33" applyFont="1" applyBorder="1" applyAlignment="1">
      <alignment horizontal="center"/>
    </xf>
    <xf numFmtId="194" fontId="3" fillId="0" borderId="22" xfId="0" applyNumberFormat="1" applyFont="1" applyBorder="1" applyAlignment="1">
      <alignment/>
    </xf>
    <xf numFmtId="194" fontId="3" fillId="0" borderId="10" xfId="0" applyNumberFormat="1" applyFont="1" applyBorder="1" applyAlignment="1">
      <alignment/>
    </xf>
    <xf numFmtId="194" fontId="3" fillId="0" borderId="0" xfId="33" applyFont="1" applyFill="1" applyBorder="1" applyAlignment="1">
      <alignment/>
    </xf>
    <xf numFmtId="194" fontId="3" fillId="0" borderId="0" xfId="33" applyFont="1" applyAlignment="1">
      <alignment horizontal="center"/>
    </xf>
    <xf numFmtId="0" fontId="35" fillId="0" borderId="17" xfId="0" applyFont="1" applyBorder="1" applyAlignment="1">
      <alignment horizontal="right"/>
    </xf>
    <xf numFmtId="0" fontId="39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94" fontId="3" fillId="0" borderId="10" xfId="33" applyFont="1" applyBorder="1" applyAlignment="1">
      <alignment horizontal="center"/>
    </xf>
    <xf numFmtId="194" fontId="3" fillId="0" borderId="17" xfId="33" applyFont="1" applyBorder="1" applyAlignment="1">
      <alignment horizontal="center"/>
    </xf>
    <xf numFmtId="194" fontId="3" fillId="0" borderId="13" xfId="0" applyNumberFormat="1" applyFont="1" applyBorder="1" applyAlignment="1">
      <alignment/>
    </xf>
    <xf numFmtId="194" fontId="3" fillId="0" borderId="0" xfId="0" applyNumberFormat="1" applyFont="1" applyAlignment="1">
      <alignment/>
    </xf>
    <xf numFmtId="194" fontId="3" fillId="0" borderId="19" xfId="33" applyFont="1" applyBorder="1" applyAlignment="1">
      <alignment/>
    </xf>
    <xf numFmtId="0" fontId="3" fillId="0" borderId="19" xfId="0" applyFont="1" applyBorder="1" applyAlignment="1">
      <alignment horizontal="center"/>
    </xf>
    <xf numFmtId="194" fontId="3" fillId="0" borderId="13" xfId="33" applyFont="1" applyBorder="1" applyAlignment="1">
      <alignment/>
    </xf>
    <xf numFmtId="194" fontId="3" fillId="0" borderId="10" xfId="33" applyFont="1" applyBorder="1" applyAlignment="1">
      <alignment/>
    </xf>
    <xf numFmtId="0" fontId="35" fillId="0" borderId="12" xfId="0" applyFont="1" applyBorder="1" applyAlignment="1">
      <alignment horizontal="right"/>
    </xf>
    <xf numFmtId="194" fontId="3" fillId="0" borderId="23" xfId="33" applyFont="1" applyBorder="1" applyAlignment="1">
      <alignment/>
    </xf>
    <xf numFmtId="0" fontId="35" fillId="0" borderId="0" xfId="0" applyFont="1" applyBorder="1" applyAlignment="1">
      <alignment horizontal="right"/>
    </xf>
    <xf numFmtId="0" fontId="35" fillId="0" borderId="15" xfId="0" applyFont="1" applyBorder="1" applyAlignment="1">
      <alignment horizontal="right"/>
    </xf>
    <xf numFmtId="194" fontId="3" fillId="0" borderId="15" xfId="33" applyFont="1" applyBorder="1" applyAlignment="1">
      <alignment/>
    </xf>
    <xf numFmtId="0" fontId="3" fillId="0" borderId="15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99" fontId="7" fillId="0" borderId="40" xfId="0" applyNumberFormat="1" applyFont="1" applyBorder="1" applyAlignment="1">
      <alignment/>
    </xf>
    <xf numFmtId="199" fontId="7" fillId="0" borderId="50" xfId="33" applyNumberFormat="1" applyFont="1" applyBorder="1" applyAlignment="1">
      <alignment/>
    </xf>
    <xf numFmtId="0" fontId="7" fillId="0" borderId="51" xfId="0" applyFont="1" applyBorder="1" applyAlignment="1">
      <alignment horizontal="center"/>
    </xf>
    <xf numFmtId="199" fontId="7" fillId="0" borderId="51" xfId="33" applyNumberFormat="1" applyFont="1" applyBorder="1" applyAlignment="1">
      <alignment/>
    </xf>
    <xf numFmtId="0" fontId="7" fillId="0" borderId="52" xfId="0" applyFont="1" applyBorder="1" applyAlignment="1">
      <alignment horizontal="center"/>
    </xf>
    <xf numFmtId="199" fontId="4" fillId="0" borderId="12" xfId="33" applyNumberFormat="1" applyFont="1" applyBorder="1" applyAlignment="1">
      <alignment/>
    </xf>
    <xf numFmtId="199" fontId="7" fillId="0" borderId="41" xfId="33" applyNumberFormat="1" applyFont="1" applyBorder="1" applyAlignment="1">
      <alignment horizontal="center"/>
    </xf>
    <xf numFmtId="194" fontId="35" fillId="0" borderId="53" xfId="33" applyFont="1" applyBorder="1" applyAlignment="1">
      <alignment/>
    </xf>
    <xf numFmtId="4" fontId="35" fillId="0" borderId="5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9" fontId="42" fillId="0" borderId="12" xfId="33" applyNumberFormat="1" applyFont="1" applyBorder="1" applyAlignment="1">
      <alignment horizontal="center"/>
    </xf>
    <xf numFmtId="199" fontId="42" fillId="0" borderId="10" xfId="33" applyNumberFormat="1" applyFont="1" applyBorder="1" applyAlignment="1">
      <alignment horizontal="center"/>
    </xf>
    <xf numFmtId="194" fontId="3" fillId="0" borderId="0" xfId="33" applyFont="1" applyFill="1" applyBorder="1" applyAlignment="1">
      <alignment horizontal="center"/>
    </xf>
    <xf numFmtId="43" fontId="3" fillId="0" borderId="19" xfId="33" applyNumberFormat="1" applyFont="1" applyBorder="1" applyAlignment="1">
      <alignment/>
    </xf>
    <xf numFmtId="0" fontId="35" fillId="0" borderId="10" xfId="0" applyFont="1" applyBorder="1" applyAlignment="1">
      <alignment horizontal="right"/>
    </xf>
    <xf numFmtId="194" fontId="3" fillId="0" borderId="54" xfId="33" applyFont="1" applyBorder="1" applyAlignment="1">
      <alignment/>
    </xf>
    <xf numFmtId="194" fontId="3" fillId="0" borderId="18" xfId="33" applyFont="1" applyBorder="1" applyAlignment="1">
      <alignment/>
    </xf>
    <xf numFmtId="0" fontId="35" fillId="0" borderId="19" xfId="0" applyFont="1" applyBorder="1" applyAlignment="1">
      <alignment horizontal="right"/>
    </xf>
    <xf numFmtId="194" fontId="3" fillId="0" borderId="20" xfId="33" applyFont="1" applyBorder="1" applyAlignment="1">
      <alignment/>
    </xf>
    <xf numFmtId="194" fontId="3" fillId="0" borderId="54" xfId="33" applyFont="1" applyBorder="1" applyAlignment="1">
      <alignment horizontal="center"/>
    </xf>
    <xf numFmtId="0" fontId="30" fillId="0" borderId="3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99" fontId="10" fillId="0" borderId="14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0" fillId="0" borderId="57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38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48" xfId="0" applyFont="1" applyBorder="1" applyAlignment="1">
      <alignment horizontal="center"/>
    </xf>
    <xf numFmtId="0" fontId="37" fillId="0" borderId="58" xfId="0" applyFont="1" applyBorder="1" applyAlignment="1">
      <alignment horizontal="left"/>
    </xf>
    <xf numFmtId="0" fontId="37" fillId="0" borderId="44" xfId="0" applyFont="1" applyBorder="1" applyAlignment="1">
      <alignment horizontal="left"/>
    </xf>
    <xf numFmtId="0" fontId="37" fillId="0" borderId="59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7" fillId="0" borderId="60" xfId="0" applyFont="1" applyBorder="1" applyAlignment="1">
      <alignment horizontal="center"/>
    </xf>
    <xf numFmtId="0" fontId="37" fillId="0" borderId="61" xfId="0" applyFont="1" applyBorder="1" applyAlignment="1">
      <alignment horizontal="center"/>
    </xf>
    <xf numFmtId="0" fontId="37" fillId="0" borderId="62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1352550</xdr:colOff>
      <xdr:row>113</xdr:row>
      <xdr:rowOff>0</xdr:rowOff>
    </xdr:from>
    <xdr:to>
      <xdr:col>4</xdr:col>
      <xdr:colOff>1352550</xdr:colOff>
      <xdr:row>113</xdr:row>
      <xdr:rowOff>0</xdr:rowOff>
    </xdr:to>
    <xdr:sp>
      <xdr:nvSpPr>
        <xdr:cNvPr id="1" name="Line 1"/>
        <xdr:cNvSpPr>
          <a:spLocks/>
        </xdr:cNvSpPr>
      </xdr:nvSpPr>
      <xdr:spPr>
        <a:xfrm rot="5400000">
          <a:off x="6257925" y="186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113</xdr:row>
      <xdr:rowOff>0</xdr:rowOff>
    </xdr:from>
    <xdr:to>
      <xdr:col>0</xdr:col>
      <xdr:colOff>933450</xdr:colOff>
      <xdr:row>113</xdr:row>
      <xdr:rowOff>0</xdr:rowOff>
    </xdr:to>
    <xdr:sp>
      <xdr:nvSpPr>
        <xdr:cNvPr id="2" name="Line 2"/>
        <xdr:cNvSpPr>
          <a:spLocks/>
        </xdr:cNvSpPr>
      </xdr:nvSpPr>
      <xdr:spPr>
        <a:xfrm rot="5400000">
          <a:off x="914400" y="186975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113</xdr:row>
      <xdr:rowOff>0</xdr:rowOff>
    </xdr:from>
    <xdr:to>
      <xdr:col>1</xdr:col>
      <xdr:colOff>923925</xdr:colOff>
      <xdr:row>113</xdr:row>
      <xdr:rowOff>0</xdr:rowOff>
    </xdr:to>
    <xdr:sp>
      <xdr:nvSpPr>
        <xdr:cNvPr id="3" name="Line 3"/>
        <xdr:cNvSpPr>
          <a:spLocks/>
        </xdr:cNvSpPr>
      </xdr:nvSpPr>
      <xdr:spPr>
        <a:xfrm rot="5400000">
          <a:off x="1981200" y="186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113</xdr:row>
      <xdr:rowOff>0</xdr:rowOff>
    </xdr:from>
    <xdr:to>
      <xdr:col>4</xdr:col>
      <xdr:colOff>1352550</xdr:colOff>
      <xdr:row>113</xdr:row>
      <xdr:rowOff>0</xdr:rowOff>
    </xdr:to>
    <xdr:sp>
      <xdr:nvSpPr>
        <xdr:cNvPr id="4" name="Line 4"/>
        <xdr:cNvSpPr>
          <a:spLocks/>
        </xdr:cNvSpPr>
      </xdr:nvSpPr>
      <xdr:spPr>
        <a:xfrm rot="16200000" flipH="1">
          <a:off x="6257925" y="186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113</xdr:row>
      <xdr:rowOff>0</xdr:rowOff>
    </xdr:from>
    <xdr:to>
      <xdr:col>1</xdr:col>
      <xdr:colOff>923925</xdr:colOff>
      <xdr:row>113</xdr:row>
      <xdr:rowOff>0</xdr:rowOff>
    </xdr:to>
    <xdr:sp>
      <xdr:nvSpPr>
        <xdr:cNvPr id="5" name="Line 5"/>
        <xdr:cNvSpPr>
          <a:spLocks/>
        </xdr:cNvSpPr>
      </xdr:nvSpPr>
      <xdr:spPr>
        <a:xfrm rot="16200000" flipH="1">
          <a:off x="1981200" y="1869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115</xdr:row>
      <xdr:rowOff>0</xdr:rowOff>
    </xdr:from>
    <xdr:to>
      <xdr:col>1</xdr:col>
      <xdr:colOff>923925</xdr:colOff>
      <xdr:row>115</xdr:row>
      <xdr:rowOff>0</xdr:rowOff>
    </xdr:to>
    <xdr:sp>
      <xdr:nvSpPr>
        <xdr:cNvPr id="6" name="Line 6"/>
        <xdr:cNvSpPr>
          <a:spLocks/>
        </xdr:cNvSpPr>
      </xdr:nvSpPr>
      <xdr:spPr>
        <a:xfrm rot="5400000">
          <a:off x="198120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115</xdr:row>
      <xdr:rowOff>0</xdr:rowOff>
    </xdr:from>
    <xdr:to>
      <xdr:col>4</xdr:col>
      <xdr:colOff>1352550</xdr:colOff>
      <xdr:row>115</xdr:row>
      <xdr:rowOff>0</xdr:rowOff>
    </xdr:to>
    <xdr:sp>
      <xdr:nvSpPr>
        <xdr:cNvPr id="7" name="Line 7"/>
        <xdr:cNvSpPr>
          <a:spLocks/>
        </xdr:cNvSpPr>
      </xdr:nvSpPr>
      <xdr:spPr>
        <a:xfrm rot="5400000">
          <a:off x="625792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115</xdr:row>
      <xdr:rowOff>0</xdr:rowOff>
    </xdr:from>
    <xdr:to>
      <xdr:col>4</xdr:col>
      <xdr:colOff>1352550</xdr:colOff>
      <xdr:row>115</xdr:row>
      <xdr:rowOff>0</xdr:rowOff>
    </xdr:to>
    <xdr:sp>
      <xdr:nvSpPr>
        <xdr:cNvPr id="8" name="Line 8"/>
        <xdr:cNvSpPr>
          <a:spLocks/>
        </xdr:cNvSpPr>
      </xdr:nvSpPr>
      <xdr:spPr>
        <a:xfrm rot="16200000" flipH="1">
          <a:off x="625792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115</xdr:row>
      <xdr:rowOff>0</xdr:rowOff>
    </xdr:from>
    <xdr:to>
      <xdr:col>1</xdr:col>
      <xdr:colOff>923925</xdr:colOff>
      <xdr:row>115</xdr:row>
      <xdr:rowOff>0</xdr:rowOff>
    </xdr:to>
    <xdr:sp>
      <xdr:nvSpPr>
        <xdr:cNvPr id="9" name="Line 9"/>
        <xdr:cNvSpPr>
          <a:spLocks/>
        </xdr:cNvSpPr>
      </xdr:nvSpPr>
      <xdr:spPr>
        <a:xfrm rot="16200000" flipH="1">
          <a:off x="198120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113</xdr:row>
      <xdr:rowOff>0</xdr:rowOff>
    </xdr:from>
    <xdr:to>
      <xdr:col>0</xdr:col>
      <xdr:colOff>933450</xdr:colOff>
      <xdr:row>113</xdr:row>
      <xdr:rowOff>0</xdr:rowOff>
    </xdr:to>
    <xdr:sp>
      <xdr:nvSpPr>
        <xdr:cNvPr id="10" name="Line 10"/>
        <xdr:cNvSpPr>
          <a:spLocks/>
        </xdr:cNvSpPr>
      </xdr:nvSpPr>
      <xdr:spPr>
        <a:xfrm rot="5400000">
          <a:off x="914400" y="186975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134</xdr:row>
      <xdr:rowOff>0</xdr:rowOff>
    </xdr:from>
    <xdr:to>
      <xdr:col>1</xdr:col>
      <xdr:colOff>923925</xdr:colOff>
      <xdr:row>134</xdr:row>
      <xdr:rowOff>0</xdr:rowOff>
    </xdr:to>
    <xdr:sp>
      <xdr:nvSpPr>
        <xdr:cNvPr id="11" name="Line 11"/>
        <xdr:cNvSpPr>
          <a:spLocks/>
        </xdr:cNvSpPr>
      </xdr:nvSpPr>
      <xdr:spPr>
        <a:xfrm rot="5400000">
          <a:off x="1981200" y="2210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134</xdr:row>
      <xdr:rowOff>0</xdr:rowOff>
    </xdr:from>
    <xdr:to>
      <xdr:col>4</xdr:col>
      <xdr:colOff>1352550</xdr:colOff>
      <xdr:row>134</xdr:row>
      <xdr:rowOff>0</xdr:rowOff>
    </xdr:to>
    <xdr:sp>
      <xdr:nvSpPr>
        <xdr:cNvPr id="12" name="Line 12"/>
        <xdr:cNvSpPr>
          <a:spLocks/>
        </xdr:cNvSpPr>
      </xdr:nvSpPr>
      <xdr:spPr>
        <a:xfrm rot="5400000">
          <a:off x="6257925" y="2210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134</xdr:row>
      <xdr:rowOff>0</xdr:rowOff>
    </xdr:from>
    <xdr:to>
      <xdr:col>4</xdr:col>
      <xdr:colOff>1352550</xdr:colOff>
      <xdr:row>134</xdr:row>
      <xdr:rowOff>0</xdr:rowOff>
    </xdr:to>
    <xdr:sp>
      <xdr:nvSpPr>
        <xdr:cNvPr id="13" name="Line 13"/>
        <xdr:cNvSpPr>
          <a:spLocks/>
        </xdr:cNvSpPr>
      </xdr:nvSpPr>
      <xdr:spPr>
        <a:xfrm rot="16200000" flipH="1">
          <a:off x="6257925" y="2210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134</xdr:row>
      <xdr:rowOff>0</xdr:rowOff>
    </xdr:from>
    <xdr:to>
      <xdr:col>1</xdr:col>
      <xdr:colOff>923925</xdr:colOff>
      <xdr:row>134</xdr:row>
      <xdr:rowOff>0</xdr:rowOff>
    </xdr:to>
    <xdr:sp>
      <xdr:nvSpPr>
        <xdr:cNvPr id="14" name="Line 14"/>
        <xdr:cNvSpPr>
          <a:spLocks/>
        </xdr:cNvSpPr>
      </xdr:nvSpPr>
      <xdr:spPr>
        <a:xfrm rot="16200000" flipH="1">
          <a:off x="1981200" y="2210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114</xdr:row>
      <xdr:rowOff>161925</xdr:rowOff>
    </xdr:from>
    <xdr:to>
      <xdr:col>0</xdr:col>
      <xdr:colOff>904875</xdr:colOff>
      <xdr:row>114</xdr:row>
      <xdr:rowOff>161925</xdr:rowOff>
    </xdr:to>
    <xdr:sp>
      <xdr:nvSpPr>
        <xdr:cNvPr id="15" name="Line 15"/>
        <xdr:cNvSpPr>
          <a:spLocks/>
        </xdr:cNvSpPr>
      </xdr:nvSpPr>
      <xdr:spPr>
        <a:xfrm rot="5400000">
          <a:off x="895350" y="19021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114</xdr:row>
      <xdr:rowOff>161925</xdr:rowOff>
    </xdr:from>
    <xdr:to>
      <xdr:col>1</xdr:col>
      <xdr:colOff>923925</xdr:colOff>
      <xdr:row>114</xdr:row>
      <xdr:rowOff>161925</xdr:rowOff>
    </xdr:to>
    <xdr:sp>
      <xdr:nvSpPr>
        <xdr:cNvPr id="16" name="Line 16"/>
        <xdr:cNvSpPr>
          <a:spLocks/>
        </xdr:cNvSpPr>
      </xdr:nvSpPr>
      <xdr:spPr>
        <a:xfrm rot="16200000" flipH="1">
          <a:off x="198120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114</xdr:row>
      <xdr:rowOff>161925</xdr:rowOff>
    </xdr:from>
    <xdr:to>
      <xdr:col>4</xdr:col>
      <xdr:colOff>1352550</xdr:colOff>
      <xdr:row>114</xdr:row>
      <xdr:rowOff>161925</xdr:rowOff>
    </xdr:to>
    <xdr:sp>
      <xdr:nvSpPr>
        <xdr:cNvPr id="17" name="Line 17"/>
        <xdr:cNvSpPr>
          <a:spLocks/>
        </xdr:cNvSpPr>
      </xdr:nvSpPr>
      <xdr:spPr>
        <a:xfrm rot="16200000" flipH="1">
          <a:off x="625792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115</xdr:row>
      <xdr:rowOff>0</xdr:rowOff>
    </xdr:from>
    <xdr:to>
      <xdr:col>1</xdr:col>
      <xdr:colOff>923925</xdr:colOff>
      <xdr:row>115</xdr:row>
      <xdr:rowOff>0</xdr:rowOff>
    </xdr:to>
    <xdr:sp>
      <xdr:nvSpPr>
        <xdr:cNvPr id="18" name="Line 18"/>
        <xdr:cNvSpPr>
          <a:spLocks/>
        </xdr:cNvSpPr>
      </xdr:nvSpPr>
      <xdr:spPr>
        <a:xfrm>
          <a:off x="198120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115</xdr:row>
      <xdr:rowOff>0</xdr:rowOff>
    </xdr:from>
    <xdr:to>
      <xdr:col>4</xdr:col>
      <xdr:colOff>1352550</xdr:colOff>
      <xdr:row>115</xdr:row>
      <xdr:rowOff>0</xdr:rowOff>
    </xdr:to>
    <xdr:sp>
      <xdr:nvSpPr>
        <xdr:cNvPr id="19" name="Line 19"/>
        <xdr:cNvSpPr>
          <a:spLocks/>
        </xdr:cNvSpPr>
      </xdr:nvSpPr>
      <xdr:spPr>
        <a:xfrm>
          <a:off x="6257925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895350</xdr:colOff>
      <xdr:row>115</xdr:row>
      <xdr:rowOff>0</xdr:rowOff>
    </xdr:from>
    <xdr:to>
      <xdr:col>0</xdr:col>
      <xdr:colOff>895350</xdr:colOff>
      <xdr:row>115</xdr:row>
      <xdr:rowOff>0</xdr:rowOff>
    </xdr:to>
    <xdr:sp>
      <xdr:nvSpPr>
        <xdr:cNvPr id="20" name="Line 20"/>
        <xdr:cNvSpPr>
          <a:spLocks/>
        </xdr:cNvSpPr>
      </xdr:nvSpPr>
      <xdr:spPr>
        <a:xfrm>
          <a:off x="895350" y="1902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13</xdr:row>
      <xdr:rowOff>0</xdr:rowOff>
    </xdr:from>
    <xdr:to>
      <xdr:col>4</xdr:col>
      <xdr:colOff>1352550</xdr:colOff>
      <xdr:row>52</xdr:row>
      <xdr:rowOff>133350</xdr:rowOff>
    </xdr:to>
    <xdr:sp>
      <xdr:nvSpPr>
        <xdr:cNvPr id="21" name="Line 21"/>
        <xdr:cNvSpPr>
          <a:spLocks/>
        </xdr:cNvSpPr>
      </xdr:nvSpPr>
      <xdr:spPr>
        <a:xfrm rot="5400000">
          <a:off x="6257925" y="2305050"/>
          <a:ext cx="0" cy="650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12</xdr:row>
      <xdr:rowOff>161925</xdr:rowOff>
    </xdr:from>
    <xdr:to>
      <xdr:col>0</xdr:col>
      <xdr:colOff>828675</xdr:colOff>
      <xdr:row>25</xdr:row>
      <xdr:rowOff>0</xdr:rowOff>
    </xdr:to>
    <xdr:sp>
      <xdr:nvSpPr>
        <xdr:cNvPr id="22" name="Line 22"/>
        <xdr:cNvSpPr>
          <a:spLocks/>
        </xdr:cNvSpPr>
      </xdr:nvSpPr>
      <xdr:spPr>
        <a:xfrm rot="5400000">
          <a:off x="819150" y="2295525"/>
          <a:ext cx="9525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142875</xdr:rowOff>
    </xdr:from>
    <xdr:to>
      <xdr:col>1</xdr:col>
      <xdr:colOff>923925</xdr:colOff>
      <xdr:row>52</xdr:row>
      <xdr:rowOff>104775</xdr:rowOff>
    </xdr:to>
    <xdr:sp>
      <xdr:nvSpPr>
        <xdr:cNvPr id="23" name="Line 23"/>
        <xdr:cNvSpPr>
          <a:spLocks/>
        </xdr:cNvSpPr>
      </xdr:nvSpPr>
      <xdr:spPr>
        <a:xfrm rot="5400000">
          <a:off x="1981200" y="2276475"/>
          <a:ext cx="0" cy="650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1352550</xdr:colOff>
      <xdr:row>61</xdr:row>
      <xdr:rowOff>28575</xdr:rowOff>
    </xdr:from>
    <xdr:to>
      <xdr:col>4</xdr:col>
      <xdr:colOff>1352550</xdr:colOff>
      <xdr:row>108</xdr:row>
      <xdr:rowOff>161925</xdr:rowOff>
    </xdr:to>
    <xdr:sp>
      <xdr:nvSpPr>
        <xdr:cNvPr id="24" name="Line 24"/>
        <xdr:cNvSpPr>
          <a:spLocks/>
        </xdr:cNvSpPr>
      </xdr:nvSpPr>
      <xdr:spPr>
        <a:xfrm rot="16200000" flipH="1">
          <a:off x="6257925" y="10210800"/>
          <a:ext cx="0" cy="782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60</xdr:row>
      <xdr:rowOff>161925</xdr:rowOff>
    </xdr:from>
    <xdr:to>
      <xdr:col>1</xdr:col>
      <xdr:colOff>923925</xdr:colOff>
      <xdr:row>108</xdr:row>
      <xdr:rowOff>123825</xdr:rowOff>
    </xdr:to>
    <xdr:sp>
      <xdr:nvSpPr>
        <xdr:cNvPr id="25" name="Line 25"/>
        <xdr:cNvSpPr>
          <a:spLocks/>
        </xdr:cNvSpPr>
      </xdr:nvSpPr>
      <xdr:spPr>
        <a:xfrm rot="16200000" flipH="1">
          <a:off x="1981200" y="10172700"/>
          <a:ext cx="0" cy="782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61</xdr:row>
      <xdr:rowOff>9525</xdr:rowOff>
    </xdr:from>
    <xdr:to>
      <xdr:col>0</xdr:col>
      <xdr:colOff>933450</xdr:colOff>
      <xdr:row>84</xdr:row>
      <xdr:rowOff>161925</xdr:rowOff>
    </xdr:to>
    <xdr:sp>
      <xdr:nvSpPr>
        <xdr:cNvPr id="26" name="Line 26"/>
        <xdr:cNvSpPr>
          <a:spLocks/>
        </xdr:cNvSpPr>
      </xdr:nvSpPr>
      <xdr:spPr>
        <a:xfrm rot="5400000">
          <a:off x="914400" y="10191750"/>
          <a:ext cx="19050" cy="389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7</xdr:row>
      <xdr:rowOff>171450</xdr:rowOff>
    </xdr:from>
    <xdr:to>
      <xdr:col>2</xdr:col>
      <xdr:colOff>1009650</xdr:colOff>
      <xdr:row>36</xdr:row>
      <xdr:rowOff>161925</xdr:rowOff>
    </xdr:to>
    <xdr:sp>
      <xdr:nvSpPr>
        <xdr:cNvPr id="1" name="Line 1"/>
        <xdr:cNvSpPr>
          <a:spLocks/>
        </xdr:cNvSpPr>
      </xdr:nvSpPr>
      <xdr:spPr>
        <a:xfrm rot="5400000">
          <a:off x="4924425" y="1314450"/>
          <a:ext cx="0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952500</xdr:colOff>
      <xdr:row>8</xdr:row>
      <xdr:rowOff>28575</xdr:rowOff>
    </xdr:from>
    <xdr:to>
      <xdr:col>3</xdr:col>
      <xdr:colOff>952500</xdr:colOff>
      <xdr:row>37</xdr:row>
      <xdr:rowOff>47625</xdr:rowOff>
    </xdr:to>
    <xdr:sp>
      <xdr:nvSpPr>
        <xdr:cNvPr id="2" name="Line 2"/>
        <xdr:cNvSpPr>
          <a:spLocks/>
        </xdr:cNvSpPr>
      </xdr:nvSpPr>
      <xdr:spPr>
        <a:xfrm rot="16200000" flipH="1">
          <a:off x="5876925" y="1343025"/>
          <a:ext cx="0" cy="473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285750</xdr:rowOff>
    </xdr:from>
    <xdr:to>
      <xdr:col>6</xdr:col>
      <xdr:colOff>0</xdr:colOff>
      <xdr:row>25</xdr:row>
      <xdr:rowOff>285750</xdr:rowOff>
    </xdr:to>
    <xdr:sp>
      <xdr:nvSpPr>
        <xdr:cNvPr id="1" name="ตัวเชื่อมต่อตรง 55"/>
        <xdr:cNvSpPr>
          <a:spLocks/>
        </xdr:cNvSpPr>
      </xdr:nvSpPr>
      <xdr:spPr>
        <a:xfrm>
          <a:off x="0" y="7715250"/>
          <a:ext cx="5724525" cy="0"/>
        </a:xfrm>
        <a:prstGeom prst="line">
          <a:avLst/>
        </a:prstGeom>
        <a:noFill/>
        <a:ln w="19050" cmpd="sng">
          <a:solidFill>
            <a:srgbClr val="1E1C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view="pageBreakPreview" zoomScaleSheetLayoutView="100" workbookViewId="0" topLeftCell="A118">
      <selection activeCell="D117" sqref="D117"/>
    </sheetView>
  </sheetViews>
  <sheetFormatPr defaultColWidth="9.140625" defaultRowHeight="12.75"/>
  <cols>
    <col min="1" max="1" width="45.7109375" style="0" customWidth="1"/>
    <col min="2" max="2" width="17.57421875" style="0" customWidth="1"/>
    <col min="3" max="3" width="16.7109375" style="0" customWidth="1"/>
    <col min="4" max="4" width="6.140625" style="0" customWidth="1"/>
    <col min="5" max="5" width="14.7109375" style="0" customWidth="1"/>
  </cols>
  <sheetData>
    <row r="1" spans="1:10" ht="14.25">
      <c r="A1" s="247"/>
      <c r="B1" s="247"/>
      <c r="C1" s="247"/>
      <c r="D1" s="247"/>
      <c r="E1" s="247"/>
      <c r="F1" s="247"/>
      <c r="G1" s="247"/>
      <c r="H1" s="247"/>
      <c r="I1" s="247"/>
      <c r="J1" s="247"/>
    </row>
    <row r="2" spans="1:10" ht="23.25">
      <c r="A2" s="320" t="s">
        <v>213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23.25">
      <c r="A3" s="320" t="s">
        <v>214</v>
      </c>
      <c r="B3" s="320"/>
      <c r="C3" s="320"/>
      <c r="D3" s="320"/>
      <c r="E3" s="320"/>
      <c r="F3" s="320"/>
      <c r="G3" s="320"/>
      <c r="H3" s="320"/>
      <c r="I3" s="320"/>
      <c r="J3" s="320"/>
    </row>
    <row r="4" spans="1:10" ht="23.25">
      <c r="A4" s="320" t="s">
        <v>360</v>
      </c>
      <c r="B4" s="320"/>
      <c r="C4" s="320"/>
      <c r="D4" s="320"/>
      <c r="E4" s="320"/>
      <c r="F4" s="320"/>
      <c r="G4" s="320"/>
      <c r="H4" s="320"/>
      <c r="I4" s="320"/>
      <c r="J4" s="320"/>
    </row>
    <row r="5" spans="1:10" ht="23.25">
      <c r="A5" s="320" t="s">
        <v>364</v>
      </c>
      <c r="B5" s="320"/>
      <c r="C5" s="320"/>
      <c r="D5" s="320"/>
      <c r="E5" s="320"/>
      <c r="F5" s="320"/>
      <c r="G5" s="320"/>
      <c r="H5" s="320"/>
      <c r="I5" s="320"/>
      <c r="J5" s="320"/>
    </row>
    <row r="6" spans="1:10" ht="23.25">
      <c r="A6" s="321" t="s">
        <v>215</v>
      </c>
      <c r="B6" s="321" t="s">
        <v>0</v>
      </c>
      <c r="C6" s="323" t="s">
        <v>1</v>
      </c>
      <c r="D6" s="192" t="s">
        <v>40</v>
      </c>
      <c r="E6" s="192" t="s">
        <v>3</v>
      </c>
      <c r="F6" s="2"/>
      <c r="G6" s="2"/>
      <c r="H6" s="2"/>
      <c r="I6" s="2"/>
      <c r="J6" s="2"/>
    </row>
    <row r="7" spans="1:10" ht="23.25">
      <c r="A7" s="322"/>
      <c r="B7" s="322"/>
      <c r="C7" s="324"/>
      <c r="D7" s="25" t="s">
        <v>38</v>
      </c>
      <c r="E7" s="25" t="s">
        <v>5</v>
      </c>
      <c r="F7" s="2"/>
      <c r="G7" s="2"/>
      <c r="H7" s="2"/>
      <c r="I7" s="2"/>
      <c r="J7" s="2"/>
    </row>
    <row r="8" spans="1:10" ht="23.25">
      <c r="A8" s="253" t="s">
        <v>7</v>
      </c>
      <c r="B8" s="254"/>
      <c r="C8" s="255"/>
      <c r="D8" s="12"/>
      <c r="E8" s="12"/>
      <c r="F8" s="2"/>
      <c r="G8" s="2"/>
      <c r="H8" s="2"/>
      <c r="I8" s="2"/>
      <c r="J8" s="2"/>
    </row>
    <row r="9" spans="1:10" ht="23.25">
      <c r="A9" s="256" t="s">
        <v>216</v>
      </c>
      <c r="B9" s="17"/>
      <c r="C9" s="2"/>
      <c r="D9" s="17"/>
      <c r="E9" s="17"/>
      <c r="F9" s="2"/>
      <c r="G9" s="2"/>
      <c r="H9" s="2"/>
      <c r="I9" s="2"/>
      <c r="J9" s="2"/>
    </row>
    <row r="10" spans="1:10" ht="23.25">
      <c r="A10" s="17" t="s">
        <v>217</v>
      </c>
      <c r="B10" s="257">
        <v>80000</v>
      </c>
      <c r="C10" s="16">
        <v>2030.98</v>
      </c>
      <c r="D10" s="12" t="s">
        <v>38</v>
      </c>
      <c r="E10" s="257">
        <v>77969.02</v>
      </c>
      <c r="F10" s="2"/>
      <c r="G10" s="2"/>
      <c r="H10" s="2"/>
      <c r="I10" s="2"/>
      <c r="J10" s="2"/>
    </row>
    <row r="11" spans="1:10" ht="23.25">
      <c r="A11" s="17" t="s">
        <v>218</v>
      </c>
      <c r="B11" s="257">
        <v>170000</v>
      </c>
      <c r="C11" s="16">
        <v>199159</v>
      </c>
      <c r="D11" s="12" t="s">
        <v>40</v>
      </c>
      <c r="E11" s="257">
        <v>29159</v>
      </c>
      <c r="F11" s="2"/>
      <c r="G11" s="2"/>
      <c r="H11" s="2"/>
      <c r="I11" s="2"/>
      <c r="J11" s="2"/>
    </row>
    <row r="12" spans="1:10" ht="23.25">
      <c r="A12" s="17" t="s">
        <v>219</v>
      </c>
      <c r="B12" s="257">
        <v>50000</v>
      </c>
      <c r="C12" s="16">
        <v>44158</v>
      </c>
      <c r="D12" s="12" t="s">
        <v>38</v>
      </c>
      <c r="E12" s="257">
        <v>5842</v>
      </c>
      <c r="F12" s="2"/>
      <c r="G12" s="2"/>
      <c r="H12" s="2"/>
      <c r="I12" s="2"/>
      <c r="J12" s="2"/>
    </row>
    <row r="13" spans="1:10" ht="23.25">
      <c r="A13" s="258" t="s">
        <v>220</v>
      </c>
      <c r="B13" s="259">
        <f>SUM(B10:B12)</f>
        <v>300000</v>
      </c>
      <c r="C13" s="260">
        <f>SUM(C10:C12)</f>
        <v>245347.98</v>
      </c>
      <c r="D13" s="6" t="s">
        <v>38</v>
      </c>
      <c r="E13" s="259">
        <f>B13-C13</f>
        <v>54652.01999999999</v>
      </c>
      <c r="F13" s="2"/>
      <c r="G13" s="2"/>
      <c r="H13" s="2"/>
      <c r="I13" s="2"/>
      <c r="J13" s="2"/>
    </row>
    <row r="14" spans="1:10" ht="23.25">
      <c r="A14" s="256" t="s">
        <v>221</v>
      </c>
      <c r="B14" s="17"/>
      <c r="C14" s="2"/>
      <c r="D14" s="17"/>
      <c r="E14" s="17"/>
      <c r="F14" s="2"/>
      <c r="G14" s="2"/>
      <c r="H14" s="2"/>
      <c r="I14" s="2"/>
      <c r="J14" s="2"/>
    </row>
    <row r="15" spans="1:10" ht="23.25">
      <c r="A15" s="17" t="s">
        <v>272</v>
      </c>
      <c r="B15" s="257">
        <v>30000</v>
      </c>
      <c r="C15" s="261">
        <v>23108</v>
      </c>
      <c r="D15" s="12" t="s">
        <v>38</v>
      </c>
      <c r="E15" s="257">
        <v>6892</v>
      </c>
      <c r="F15" s="2"/>
      <c r="G15" s="2"/>
      <c r="H15" s="2"/>
      <c r="I15" s="2"/>
      <c r="J15" s="2"/>
    </row>
    <row r="16" spans="1:10" ht="23.25">
      <c r="A16" s="17" t="s">
        <v>288</v>
      </c>
      <c r="B16" s="257">
        <v>2000</v>
      </c>
      <c r="C16" s="261">
        <v>1765.4</v>
      </c>
      <c r="D16" s="12" t="s">
        <v>38</v>
      </c>
      <c r="E16" s="257">
        <v>234.6</v>
      </c>
      <c r="F16" s="2"/>
      <c r="G16" s="2"/>
      <c r="H16" s="2"/>
      <c r="I16" s="2"/>
      <c r="J16" s="2"/>
    </row>
    <row r="17" spans="1:10" ht="23.25">
      <c r="A17" s="17" t="s">
        <v>222</v>
      </c>
      <c r="B17" s="257">
        <v>5000</v>
      </c>
      <c r="C17" s="261">
        <v>4000</v>
      </c>
      <c r="D17" s="12" t="s">
        <v>38</v>
      </c>
      <c r="E17" s="257">
        <v>1000</v>
      </c>
      <c r="F17" s="2"/>
      <c r="G17" s="2"/>
      <c r="H17" s="2"/>
      <c r="I17" s="2"/>
      <c r="J17" s="2"/>
    </row>
    <row r="18" spans="1:10" ht="23.25">
      <c r="A18" s="17" t="s">
        <v>312</v>
      </c>
      <c r="B18" s="257">
        <v>500</v>
      </c>
      <c r="C18" s="262">
        <v>860</v>
      </c>
      <c r="D18" s="12" t="s">
        <v>40</v>
      </c>
      <c r="E18" s="257">
        <v>360</v>
      </c>
      <c r="F18" s="2"/>
      <c r="G18" s="2"/>
      <c r="H18" s="2"/>
      <c r="I18" s="2"/>
      <c r="J18" s="2"/>
    </row>
    <row r="19" spans="1:10" ht="23.25">
      <c r="A19" s="17" t="s">
        <v>361</v>
      </c>
      <c r="B19" s="257">
        <v>1000</v>
      </c>
      <c r="C19" s="262" t="s">
        <v>38</v>
      </c>
      <c r="D19" s="12" t="s">
        <v>38</v>
      </c>
      <c r="E19" s="257">
        <v>1000</v>
      </c>
      <c r="F19" s="2"/>
      <c r="G19" s="2"/>
      <c r="H19" s="2"/>
      <c r="I19" s="2"/>
      <c r="J19" s="2"/>
    </row>
    <row r="20" spans="1:10" ht="23.25">
      <c r="A20" s="17" t="s">
        <v>223</v>
      </c>
      <c r="B20" s="263">
        <v>20000</v>
      </c>
      <c r="C20" s="261">
        <v>300</v>
      </c>
      <c r="D20" s="25" t="s">
        <v>38</v>
      </c>
      <c r="E20" s="257">
        <v>19700</v>
      </c>
      <c r="F20" s="2"/>
      <c r="G20" s="2"/>
      <c r="H20" s="2"/>
      <c r="I20" s="2"/>
      <c r="J20" s="2"/>
    </row>
    <row r="21" spans="1:10" ht="23.25">
      <c r="A21" s="258" t="s">
        <v>224</v>
      </c>
      <c r="B21" s="259">
        <f>SUM(B15:B20)</f>
        <v>58500</v>
      </c>
      <c r="C21" s="264">
        <f>SUM(C15:C20)</f>
        <v>30033.4</v>
      </c>
      <c r="D21" s="6" t="s">
        <v>38</v>
      </c>
      <c r="E21" s="265">
        <f>B21-C21</f>
        <v>28466.6</v>
      </c>
      <c r="F21" s="2"/>
      <c r="G21" s="2"/>
      <c r="H21" s="2"/>
      <c r="I21" s="2"/>
      <c r="J21" s="2"/>
    </row>
    <row r="22" spans="1:10" ht="23.25">
      <c r="A22" s="256" t="s">
        <v>225</v>
      </c>
      <c r="B22" s="17"/>
      <c r="C22" s="2"/>
      <c r="D22" s="17"/>
      <c r="E22" s="17"/>
      <c r="F22" s="2"/>
      <c r="G22" s="2"/>
      <c r="H22" s="2"/>
      <c r="I22" s="2"/>
      <c r="J22" s="2"/>
    </row>
    <row r="23" spans="1:10" ht="23.25">
      <c r="A23" s="17" t="s">
        <v>226</v>
      </c>
      <c r="B23" s="257">
        <v>100000</v>
      </c>
      <c r="C23" s="266">
        <v>163723.34</v>
      </c>
      <c r="D23" s="12" t="s">
        <v>40</v>
      </c>
      <c r="E23" s="257">
        <v>63723.34</v>
      </c>
      <c r="F23" s="2"/>
      <c r="G23" s="2"/>
      <c r="H23" s="2"/>
      <c r="I23" s="2"/>
      <c r="J23" s="2"/>
    </row>
    <row r="24" spans="1:10" ht="23.25">
      <c r="A24" s="17" t="s">
        <v>363</v>
      </c>
      <c r="B24" s="263" t="s">
        <v>38</v>
      </c>
      <c r="C24" s="266">
        <v>2200</v>
      </c>
      <c r="D24" s="12" t="s">
        <v>40</v>
      </c>
      <c r="E24" s="257">
        <v>2000</v>
      </c>
      <c r="F24" s="2"/>
      <c r="G24" s="2"/>
      <c r="H24" s="2"/>
      <c r="I24" s="2"/>
      <c r="J24" s="2"/>
    </row>
    <row r="25" spans="1:10" ht="23.25">
      <c r="A25" s="258" t="s">
        <v>227</v>
      </c>
      <c r="B25" s="259">
        <f>SUM(B23)</f>
        <v>100000</v>
      </c>
      <c r="C25" s="260">
        <f>SUM(C23:C24)</f>
        <v>165923.34</v>
      </c>
      <c r="D25" s="6" t="s">
        <v>38</v>
      </c>
      <c r="E25" s="259">
        <f>B25-C25</f>
        <v>-65923.34</v>
      </c>
      <c r="F25" s="2"/>
      <c r="G25" s="2"/>
      <c r="H25" s="2"/>
      <c r="I25" s="2"/>
      <c r="J25" s="2"/>
    </row>
    <row r="26" spans="1:10" ht="23.25">
      <c r="A26" s="256" t="s">
        <v>228</v>
      </c>
      <c r="B26" s="17"/>
      <c r="C26" s="2"/>
      <c r="D26" s="17"/>
      <c r="E26" s="17"/>
      <c r="F26" s="2"/>
      <c r="G26" s="2"/>
      <c r="H26" s="2"/>
      <c r="I26" s="2"/>
      <c r="J26" s="2"/>
    </row>
    <row r="27" spans="1:10" ht="23.25">
      <c r="A27" s="17" t="s">
        <v>229</v>
      </c>
      <c r="B27" s="257">
        <v>50000</v>
      </c>
      <c r="C27" s="16">
        <v>61700</v>
      </c>
      <c r="D27" s="12" t="s">
        <v>40</v>
      </c>
      <c r="E27" s="257">
        <v>11700</v>
      </c>
      <c r="F27" s="2"/>
      <c r="G27" s="2"/>
      <c r="H27" s="2"/>
      <c r="I27" s="2"/>
      <c r="J27" s="2"/>
    </row>
    <row r="28" spans="1:10" ht="23.25">
      <c r="A28" s="17" t="s">
        <v>230</v>
      </c>
      <c r="B28" s="257">
        <v>100000</v>
      </c>
      <c r="C28" s="16">
        <v>1893</v>
      </c>
      <c r="D28" s="12" t="s">
        <v>40</v>
      </c>
      <c r="E28" s="257">
        <v>98107</v>
      </c>
      <c r="F28" s="2"/>
      <c r="G28" s="2"/>
      <c r="H28" s="2"/>
      <c r="I28" s="2"/>
      <c r="J28" s="2"/>
    </row>
    <row r="29" spans="1:10" ht="23.25">
      <c r="A29" s="17" t="s">
        <v>231</v>
      </c>
      <c r="B29" s="263">
        <v>200</v>
      </c>
      <c r="C29" s="267" t="s">
        <v>38</v>
      </c>
      <c r="D29" s="25" t="s">
        <v>38</v>
      </c>
      <c r="E29" s="263">
        <v>200</v>
      </c>
      <c r="F29" s="2"/>
      <c r="G29" s="2"/>
      <c r="H29" s="2"/>
      <c r="I29" s="2"/>
      <c r="J29" s="2"/>
    </row>
    <row r="30" spans="1:10" ht="23.25">
      <c r="A30" s="268" t="s">
        <v>232</v>
      </c>
      <c r="B30" s="259">
        <f>SUM(B27:B29)</f>
        <v>150200</v>
      </c>
      <c r="C30" s="260">
        <f>SUM(C27:C29)</f>
        <v>63593</v>
      </c>
      <c r="D30" s="6" t="s">
        <v>38</v>
      </c>
      <c r="E30" s="259">
        <f>B30-C30</f>
        <v>86607</v>
      </c>
      <c r="F30" s="2"/>
      <c r="G30" s="2"/>
      <c r="H30" s="2"/>
      <c r="I30" s="2"/>
      <c r="J30" s="2"/>
    </row>
    <row r="31" spans="1:10" ht="23.25">
      <c r="A31" s="281"/>
      <c r="B31" s="20"/>
      <c r="C31" s="20"/>
      <c r="D31" s="8"/>
      <c r="E31" s="20"/>
      <c r="F31" s="2"/>
      <c r="G31" s="2"/>
      <c r="H31" s="2"/>
      <c r="I31" s="2"/>
      <c r="J31" s="2"/>
    </row>
    <row r="32" spans="1:10" ht="23.25">
      <c r="A32" s="281"/>
      <c r="B32" s="20"/>
      <c r="C32" s="20"/>
      <c r="D32" s="8"/>
      <c r="E32" s="20"/>
      <c r="F32" s="2"/>
      <c r="G32" s="2"/>
      <c r="H32" s="2"/>
      <c r="I32" s="2"/>
      <c r="J32" s="2"/>
    </row>
    <row r="33" spans="1:10" ht="23.25">
      <c r="A33" s="281"/>
      <c r="B33" s="20"/>
      <c r="C33" s="20"/>
      <c r="D33" s="8"/>
      <c r="E33" s="20"/>
      <c r="F33" s="2"/>
      <c r="G33" s="2"/>
      <c r="H33" s="2"/>
      <c r="I33" s="2"/>
      <c r="J33" s="2"/>
    </row>
    <row r="34" spans="1:10" ht="23.25">
      <c r="A34" s="281"/>
      <c r="B34" s="20"/>
      <c r="C34" s="20"/>
      <c r="D34" s="8"/>
      <c r="E34" s="20"/>
      <c r="F34" s="2"/>
      <c r="G34" s="2"/>
      <c r="H34" s="2"/>
      <c r="I34" s="2"/>
      <c r="J34" s="2"/>
    </row>
    <row r="35" spans="1:10" ht="23.25">
      <c r="A35" s="281"/>
      <c r="B35" s="20"/>
      <c r="C35" s="20"/>
      <c r="D35" s="8"/>
      <c r="E35" s="20"/>
      <c r="F35" s="2"/>
      <c r="G35" s="2"/>
      <c r="H35" s="2"/>
      <c r="I35" s="2"/>
      <c r="J35" s="2"/>
    </row>
    <row r="36" spans="1:10" ht="23.25">
      <c r="A36" s="281"/>
      <c r="B36" s="20"/>
      <c r="C36" s="20"/>
      <c r="D36" s="8"/>
      <c r="E36" s="20"/>
      <c r="F36" s="2"/>
      <c r="G36" s="2"/>
      <c r="H36" s="2"/>
      <c r="I36" s="2"/>
      <c r="J36" s="2"/>
    </row>
    <row r="37" spans="1:10" ht="23.25">
      <c r="A37" s="281"/>
      <c r="B37" s="20"/>
      <c r="C37" s="20"/>
      <c r="D37" s="8"/>
      <c r="E37" s="20"/>
      <c r="F37" s="2"/>
      <c r="G37" s="2"/>
      <c r="H37" s="2"/>
      <c r="I37" s="2"/>
      <c r="J37" s="2"/>
    </row>
    <row r="38" spans="1:10" ht="23.25">
      <c r="A38" s="281"/>
      <c r="B38" s="20"/>
      <c r="C38" s="20"/>
      <c r="D38" s="8"/>
      <c r="E38" s="20"/>
      <c r="F38" s="2"/>
      <c r="G38" s="2"/>
      <c r="H38" s="2"/>
      <c r="I38" s="2"/>
      <c r="J38" s="2"/>
    </row>
    <row r="39" spans="1:10" ht="23.25">
      <c r="A39" s="281"/>
      <c r="B39" s="20" t="s">
        <v>81</v>
      </c>
      <c r="C39" s="20"/>
      <c r="D39" s="8"/>
      <c r="E39" s="20"/>
      <c r="F39" s="2"/>
      <c r="G39" s="2"/>
      <c r="H39" s="2"/>
      <c r="I39" s="2"/>
      <c r="J39" s="2"/>
    </row>
    <row r="40" spans="1:10" ht="23.25">
      <c r="A40" s="282"/>
      <c r="B40" s="283"/>
      <c r="C40" s="283"/>
      <c r="D40" s="284"/>
      <c r="E40" s="283"/>
      <c r="F40" s="2"/>
      <c r="G40" s="2"/>
      <c r="H40" s="2"/>
      <c r="I40" s="2"/>
      <c r="J40" s="2"/>
    </row>
    <row r="41" spans="1:10" ht="23.25">
      <c r="A41" s="325" t="s">
        <v>215</v>
      </c>
      <c r="B41" s="325" t="s">
        <v>0</v>
      </c>
      <c r="C41" s="326" t="s">
        <v>1</v>
      </c>
      <c r="D41" s="12" t="s">
        <v>40</v>
      </c>
      <c r="E41" s="12" t="s">
        <v>3</v>
      </c>
      <c r="F41" s="2"/>
      <c r="G41" s="2"/>
      <c r="H41" s="2"/>
      <c r="I41" s="2"/>
      <c r="J41" s="2"/>
    </row>
    <row r="42" spans="1:10" ht="23.25">
      <c r="A42" s="322"/>
      <c r="B42" s="322"/>
      <c r="C42" s="324"/>
      <c r="D42" s="25" t="s">
        <v>38</v>
      </c>
      <c r="E42" s="25" t="s">
        <v>5</v>
      </c>
      <c r="F42" s="2"/>
      <c r="G42" s="2"/>
      <c r="H42" s="2"/>
      <c r="I42" s="2"/>
      <c r="J42" s="2"/>
    </row>
    <row r="43" spans="1:10" ht="23.25">
      <c r="A43" s="256" t="s">
        <v>233</v>
      </c>
      <c r="B43" s="17"/>
      <c r="C43" s="2"/>
      <c r="D43" s="17"/>
      <c r="E43" s="17"/>
      <c r="F43" s="2"/>
      <c r="G43" s="2"/>
      <c r="H43" s="2"/>
      <c r="I43" s="2"/>
      <c r="J43" s="2"/>
    </row>
    <row r="44" spans="1:10" ht="23.25">
      <c r="A44" s="17" t="s">
        <v>234</v>
      </c>
      <c r="B44" s="257">
        <v>700000</v>
      </c>
      <c r="C44" s="266">
        <v>816846.79</v>
      </c>
      <c r="D44" s="12" t="s">
        <v>40</v>
      </c>
      <c r="E44" s="257">
        <v>116846.79</v>
      </c>
      <c r="F44" s="2"/>
      <c r="G44" s="2"/>
      <c r="H44" s="2"/>
      <c r="I44" s="2"/>
      <c r="J44" s="2"/>
    </row>
    <row r="45" spans="1:10" ht="23.25">
      <c r="A45" s="17" t="s">
        <v>235</v>
      </c>
      <c r="B45" s="257">
        <v>1600000</v>
      </c>
      <c r="C45" s="266">
        <v>1111073.5</v>
      </c>
      <c r="D45" s="12" t="s">
        <v>38</v>
      </c>
      <c r="E45" s="257">
        <v>488926.5</v>
      </c>
      <c r="F45" s="2"/>
      <c r="G45" s="2"/>
      <c r="H45" s="2"/>
      <c r="I45" s="2"/>
      <c r="J45" s="2"/>
    </row>
    <row r="46" spans="1:10" ht="23.25">
      <c r="A46" s="17" t="s">
        <v>236</v>
      </c>
      <c r="B46" s="257">
        <v>6900000</v>
      </c>
      <c r="C46" s="266">
        <v>7042162.93</v>
      </c>
      <c r="D46" s="12" t="s">
        <v>40</v>
      </c>
      <c r="E46" s="257">
        <v>142162.93</v>
      </c>
      <c r="F46" s="2"/>
      <c r="G46" s="258"/>
      <c r="H46" s="2"/>
      <c r="I46" s="2"/>
      <c r="J46" s="2"/>
    </row>
    <row r="47" spans="1:10" ht="23.25">
      <c r="A47" s="17" t="s">
        <v>237</v>
      </c>
      <c r="B47" s="257">
        <v>1474300</v>
      </c>
      <c r="C47" s="266">
        <v>1789152.35</v>
      </c>
      <c r="D47" s="12" t="s">
        <v>40</v>
      </c>
      <c r="E47" s="257">
        <v>314852.35</v>
      </c>
      <c r="F47" s="2"/>
      <c r="G47" s="2"/>
      <c r="H47" s="2"/>
      <c r="I47" s="2"/>
      <c r="J47" s="2"/>
    </row>
    <row r="48" spans="1:10" ht="23.25">
      <c r="A48" s="17" t="s">
        <v>238</v>
      </c>
      <c r="B48" s="257">
        <v>45000</v>
      </c>
      <c r="C48" s="266">
        <v>86018.56</v>
      </c>
      <c r="D48" s="12" t="s">
        <v>40</v>
      </c>
      <c r="E48" s="257">
        <v>41018.56</v>
      </c>
      <c r="F48" s="2"/>
      <c r="G48" s="2"/>
      <c r="H48" s="2"/>
      <c r="I48" s="2"/>
      <c r="J48" s="2"/>
    </row>
    <row r="49" spans="1:10" ht="23.25">
      <c r="A49" s="17" t="s">
        <v>239</v>
      </c>
      <c r="B49" s="257">
        <v>30000</v>
      </c>
      <c r="C49" s="266">
        <v>31449.09</v>
      </c>
      <c r="D49" s="12" t="s">
        <v>40</v>
      </c>
      <c r="E49" s="257">
        <v>1449.09</v>
      </c>
      <c r="F49" s="2"/>
      <c r="G49" s="2"/>
      <c r="H49" s="2"/>
      <c r="I49" s="2"/>
      <c r="J49" s="2"/>
    </row>
    <row r="50" spans="1:10" ht="23.25">
      <c r="A50" s="17" t="s">
        <v>240</v>
      </c>
      <c r="B50" s="257">
        <v>40000</v>
      </c>
      <c r="C50" s="266">
        <v>64275.12</v>
      </c>
      <c r="D50" s="12" t="s">
        <v>40</v>
      </c>
      <c r="E50" s="257">
        <v>24275.12</v>
      </c>
      <c r="F50" s="2"/>
      <c r="G50" s="2"/>
      <c r="H50" s="2"/>
      <c r="I50" s="2"/>
      <c r="J50" s="2"/>
    </row>
    <row r="51" spans="1:10" ht="23.25">
      <c r="A51" s="17" t="s">
        <v>241</v>
      </c>
      <c r="B51" s="257">
        <v>2000000</v>
      </c>
      <c r="C51" s="266">
        <v>1172360.85</v>
      </c>
      <c r="D51" s="12" t="s">
        <v>38</v>
      </c>
      <c r="E51" s="257">
        <v>827639.15</v>
      </c>
      <c r="F51" s="2"/>
      <c r="G51" s="2"/>
      <c r="H51" s="2"/>
      <c r="I51" s="2"/>
      <c r="J51" s="2"/>
    </row>
    <row r="52" spans="1:10" ht="23.25">
      <c r="A52" s="17" t="s">
        <v>362</v>
      </c>
      <c r="B52" s="257">
        <v>1000</v>
      </c>
      <c r="C52" s="301" t="s">
        <v>38</v>
      </c>
      <c r="D52" s="12" t="s">
        <v>38</v>
      </c>
      <c r="E52" s="257">
        <v>1000</v>
      </c>
      <c r="F52" s="2"/>
      <c r="G52" s="2"/>
      <c r="H52" s="2"/>
      <c r="I52" s="2"/>
      <c r="J52" s="2"/>
    </row>
    <row r="53" spans="1:10" ht="23.25">
      <c r="A53" s="17" t="s">
        <v>273</v>
      </c>
      <c r="B53" s="263">
        <v>500</v>
      </c>
      <c r="C53" s="266">
        <v>510</v>
      </c>
      <c r="D53" s="12" t="s">
        <v>40</v>
      </c>
      <c r="E53" s="257">
        <v>10</v>
      </c>
      <c r="F53" s="2"/>
      <c r="G53" s="2"/>
      <c r="H53" s="2"/>
      <c r="I53" s="2"/>
      <c r="J53" s="2"/>
    </row>
    <row r="54" spans="1:10" ht="23.25">
      <c r="A54" s="258" t="s">
        <v>242</v>
      </c>
      <c r="B54" s="280">
        <f>SUM(B44:B53)</f>
        <v>12790800</v>
      </c>
      <c r="C54" s="264">
        <f>SUM(C44:C53)</f>
        <v>12113849.189999998</v>
      </c>
      <c r="D54" s="6" t="s">
        <v>38</v>
      </c>
      <c r="E54" s="259">
        <f>B54-C54</f>
        <v>676950.8100000024</v>
      </c>
      <c r="F54" s="2"/>
      <c r="G54" s="2"/>
      <c r="H54" s="2"/>
      <c r="I54" s="2"/>
      <c r="J54" s="2"/>
    </row>
    <row r="55" spans="1:10" ht="23.25">
      <c r="A55" s="269" t="s">
        <v>243</v>
      </c>
      <c r="B55" s="17"/>
      <c r="C55" s="14"/>
      <c r="D55" s="17"/>
      <c r="E55" s="17"/>
      <c r="F55" s="2"/>
      <c r="G55" s="2"/>
      <c r="H55" s="2"/>
      <c r="I55" s="2"/>
      <c r="J55" s="2"/>
    </row>
    <row r="56" spans="1:10" ht="23.25">
      <c r="A56" s="270" t="s">
        <v>244</v>
      </c>
      <c r="B56" s="263">
        <v>500</v>
      </c>
      <c r="C56" s="8" t="s">
        <v>38</v>
      </c>
      <c r="D56" s="12" t="s">
        <v>38</v>
      </c>
      <c r="E56" s="263">
        <v>500</v>
      </c>
      <c r="F56" s="2"/>
      <c r="G56" s="2"/>
      <c r="H56" s="2"/>
      <c r="I56" s="2"/>
      <c r="J56" s="2"/>
    </row>
    <row r="57" spans="1:10" ht="23.25">
      <c r="A57" s="258" t="s">
        <v>245</v>
      </c>
      <c r="B57" s="271">
        <f>SUM(B56)</f>
        <v>500</v>
      </c>
      <c r="C57" s="248" t="s">
        <v>38</v>
      </c>
      <c r="D57" s="6" t="s">
        <v>38</v>
      </c>
      <c r="E57" s="271">
        <v>500</v>
      </c>
      <c r="F57" s="2"/>
      <c r="G57" s="2"/>
      <c r="H57" s="2"/>
      <c r="I57" s="2"/>
      <c r="J57" s="2"/>
    </row>
    <row r="58" spans="1:10" ht="23.25">
      <c r="A58" s="256" t="s">
        <v>246</v>
      </c>
      <c r="B58" s="17"/>
      <c r="C58" s="2"/>
      <c r="D58" s="17"/>
      <c r="E58" s="17"/>
      <c r="F58" s="2"/>
      <c r="G58" s="2"/>
      <c r="H58" s="2"/>
      <c r="I58" s="2"/>
      <c r="J58" s="2"/>
    </row>
    <row r="59" spans="1:10" ht="23.25">
      <c r="A59" s="17" t="s">
        <v>247</v>
      </c>
      <c r="B59" s="257">
        <v>5300000</v>
      </c>
      <c r="C59" s="16">
        <v>5936908</v>
      </c>
      <c r="D59" s="12" t="s">
        <v>38</v>
      </c>
      <c r="E59" s="257">
        <v>636908</v>
      </c>
      <c r="F59" s="2"/>
      <c r="G59" s="2"/>
      <c r="H59" s="2"/>
      <c r="I59" s="2"/>
      <c r="J59" s="2"/>
    </row>
    <row r="60" spans="1:10" ht="23.25">
      <c r="A60" s="17" t="s">
        <v>248</v>
      </c>
      <c r="B60" s="25" t="s">
        <v>38</v>
      </c>
      <c r="C60" s="272">
        <v>9420889.7</v>
      </c>
      <c r="D60" s="25" t="s">
        <v>40</v>
      </c>
      <c r="E60" s="272">
        <v>9420889.7</v>
      </c>
      <c r="F60" s="2"/>
      <c r="G60" s="2"/>
      <c r="H60" s="2"/>
      <c r="I60" s="2"/>
      <c r="J60" s="2"/>
    </row>
    <row r="61" spans="1:10" ht="23.25">
      <c r="A61" s="258" t="s">
        <v>249</v>
      </c>
      <c r="B61" s="273">
        <f>SUM(B59:B60)</f>
        <v>5300000</v>
      </c>
      <c r="C61" s="274">
        <f>SUM(C59:C60)</f>
        <v>15357797.7</v>
      </c>
      <c r="D61" s="12" t="s">
        <v>40</v>
      </c>
      <c r="E61" s="273">
        <v>8783981.7</v>
      </c>
      <c r="F61" s="2"/>
      <c r="G61" s="2"/>
      <c r="H61" s="2"/>
      <c r="I61" s="2"/>
      <c r="J61" s="2"/>
    </row>
    <row r="62" spans="1:10" ht="24" thickBot="1">
      <c r="A62" s="268" t="s">
        <v>250</v>
      </c>
      <c r="B62" s="275">
        <f>B13+B21+B25+B30+B54+B57+B61</f>
        <v>18700000</v>
      </c>
      <c r="C62" s="302">
        <f>C13+C21+C25+C30+C54+C61</f>
        <v>27976544.61</v>
      </c>
      <c r="D62" s="276" t="s">
        <v>40</v>
      </c>
      <c r="E62" s="275">
        <v>9276544.61</v>
      </c>
      <c r="F62" s="2"/>
      <c r="G62" s="2"/>
      <c r="H62" s="2"/>
      <c r="I62" s="2"/>
      <c r="J62" s="2"/>
    </row>
    <row r="63" spans="1:10" ht="24" thickTop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23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23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23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23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23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23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23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23.25">
      <c r="A71" s="2"/>
      <c r="B71" s="2" t="s">
        <v>287</v>
      </c>
      <c r="C71" s="2"/>
      <c r="D71" s="2"/>
      <c r="E71" s="2"/>
      <c r="F71" s="2"/>
      <c r="G71" s="2"/>
      <c r="H71" s="2"/>
      <c r="I71" s="2"/>
      <c r="J71" s="2"/>
    </row>
    <row r="72" spans="1:10" ht="23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23.25">
      <c r="A73" s="321" t="s">
        <v>215</v>
      </c>
      <c r="B73" s="321" t="s">
        <v>0</v>
      </c>
      <c r="C73" s="323" t="s">
        <v>41</v>
      </c>
      <c r="D73" s="192" t="s">
        <v>40</v>
      </c>
      <c r="E73" s="192" t="s">
        <v>3</v>
      </c>
      <c r="F73" s="2"/>
      <c r="G73" s="2"/>
      <c r="H73" s="2"/>
      <c r="I73" s="2"/>
      <c r="J73" s="2"/>
    </row>
    <row r="74" spans="1:10" ht="23.25">
      <c r="A74" s="322"/>
      <c r="B74" s="322"/>
      <c r="C74" s="324"/>
      <c r="D74" s="25" t="s">
        <v>38</v>
      </c>
      <c r="E74" s="25" t="s">
        <v>5</v>
      </c>
      <c r="F74" s="2"/>
      <c r="G74" s="2"/>
      <c r="H74" s="2"/>
      <c r="I74" s="2"/>
      <c r="J74" s="2"/>
    </row>
    <row r="75" spans="1:10" ht="23.25">
      <c r="A75" s="253" t="s">
        <v>86</v>
      </c>
      <c r="B75" s="254"/>
      <c r="C75" s="255"/>
      <c r="D75" s="12"/>
      <c r="E75" s="12"/>
      <c r="F75" s="2"/>
      <c r="G75" s="2"/>
      <c r="H75" s="2"/>
      <c r="I75" s="2"/>
      <c r="J75" s="2"/>
    </row>
    <row r="76" spans="1:10" ht="23.25">
      <c r="A76" s="256" t="s">
        <v>251</v>
      </c>
      <c r="B76" s="17"/>
      <c r="C76" s="2"/>
      <c r="D76" s="17"/>
      <c r="E76" s="17"/>
      <c r="F76" s="2"/>
      <c r="G76" s="2"/>
      <c r="H76" s="2"/>
      <c r="I76" s="2"/>
      <c r="J76" s="2"/>
    </row>
    <row r="77" spans="1:10" ht="23.25">
      <c r="A77" s="256" t="s">
        <v>252</v>
      </c>
      <c r="B77" s="17"/>
      <c r="C77" s="2"/>
      <c r="D77" s="17"/>
      <c r="E77" s="17"/>
      <c r="F77" s="2"/>
      <c r="G77" s="2"/>
      <c r="H77" s="2"/>
      <c r="I77" s="2"/>
      <c r="J77" s="2"/>
    </row>
    <row r="78" spans="1:10" ht="23.25">
      <c r="A78" s="17" t="s">
        <v>253</v>
      </c>
      <c r="B78" s="257">
        <v>440273</v>
      </c>
      <c r="C78" s="257">
        <v>439523</v>
      </c>
      <c r="D78" s="12" t="s">
        <v>38</v>
      </c>
      <c r="E78" s="273">
        <f>B78-C78</f>
        <v>750</v>
      </c>
      <c r="F78" s="2"/>
      <c r="G78" s="2"/>
      <c r="H78" s="2"/>
      <c r="I78" s="2"/>
      <c r="J78" s="2"/>
    </row>
    <row r="79" spans="1:10" ht="23.25">
      <c r="A79" s="17" t="s">
        <v>254</v>
      </c>
      <c r="B79" s="257">
        <v>1858402</v>
      </c>
      <c r="C79" s="257">
        <v>1821990</v>
      </c>
      <c r="D79" s="12" t="s">
        <v>38</v>
      </c>
      <c r="E79" s="273">
        <f aca="true" t="shared" si="0" ref="E79:E86">B79-C79</f>
        <v>36412</v>
      </c>
      <c r="F79" s="2"/>
      <c r="G79" s="2"/>
      <c r="H79" s="2"/>
      <c r="I79" s="2"/>
      <c r="J79" s="2"/>
    </row>
    <row r="80" spans="1:10" ht="23.25">
      <c r="A80" s="17" t="s">
        <v>255</v>
      </c>
      <c r="B80" s="257">
        <v>4744774</v>
      </c>
      <c r="C80" s="257">
        <v>4689470</v>
      </c>
      <c r="D80" s="12" t="s">
        <v>38</v>
      </c>
      <c r="E80" s="273">
        <f t="shared" si="0"/>
        <v>55304</v>
      </c>
      <c r="F80" s="2"/>
      <c r="G80" s="2"/>
      <c r="H80" s="2"/>
      <c r="I80" s="2"/>
      <c r="J80" s="2"/>
    </row>
    <row r="81" spans="1:10" ht="23.25">
      <c r="A81" s="17" t="s">
        <v>256</v>
      </c>
      <c r="B81" s="257"/>
      <c r="C81" s="257"/>
      <c r="D81" s="12"/>
      <c r="E81" s="273">
        <f t="shared" si="0"/>
        <v>0</v>
      </c>
      <c r="F81" s="2"/>
      <c r="G81" s="2"/>
      <c r="H81" s="2"/>
      <c r="I81" s="2"/>
      <c r="J81" s="2"/>
    </row>
    <row r="82" spans="1:10" ht="23.25">
      <c r="A82" s="17" t="s">
        <v>257</v>
      </c>
      <c r="B82" s="257">
        <v>665922</v>
      </c>
      <c r="C82" s="257">
        <v>656112</v>
      </c>
      <c r="D82" s="12" t="s">
        <v>38</v>
      </c>
      <c r="E82" s="273">
        <f t="shared" si="0"/>
        <v>9810</v>
      </c>
      <c r="F82" s="2"/>
      <c r="G82" s="2"/>
      <c r="H82" s="2"/>
      <c r="I82" s="2"/>
      <c r="J82" s="2"/>
    </row>
    <row r="83" spans="1:10" ht="23.25">
      <c r="A83" s="17" t="s">
        <v>258</v>
      </c>
      <c r="B83" s="257">
        <v>1868241</v>
      </c>
      <c r="C83" s="257">
        <v>1717416.87</v>
      </c>
      <c r="D83" s="12" t="s">
        <v>38</v>
      </c>
      <c r="E83" s="273">
        <f t="shared" si="0"/>
        <v>150824.1299999999</v>
      </c>
      <c r="F83" s="2"/>
      <c r="G83" s="2"/>
      <c r="H83" s="2"/>
      <c r="I83" s="2"/>
      <c r="J83" s="2"/>
    </row>
    <row r="84" spans="1:10" ht="23.25">
      <c r="A84" s="17" t="s">
        <v>259</v>
      </c>
      <c r="B84" s="257">
        <v>840910</v>
      </c>
      <c r="C84" s="257">
        <v>784325.96</v>
      </c>
      <c r="D84" s="12" t="s">
        <v>38</v>
      </c>
      <c r="E84" s="273">
        <f t="shared" si="0"/>
        <v>56584.04000000004</v>
      </c>
      <c r="F84" s="2"/>
      <c r="G84" s="2"/>
      <c r="H84" s="2"/>
      <c r="I84" s="2"/>
      <c r="J84" s="2"/>
    </row>
    <row r="85" spans="1:10" ht="23.25">
      <c r="A85" s="17" t="s">
        <v>260</v>
      </c>
      <c r="B85" s="257">
        <v>110060</v>
      </c>
      <c r="C85" s="257">
        <v>94662.58</v>
      </c>
      <c r="D85" s="12" t="s">
        <v>38</v>
      </c>
      <c r="E85" s="273">
        <f t="shared" si="0"/>
        <v>15397.419999999998</v>
      </c>
      <c r="F85" s="2"/>
      <c r="G85" s="2"/>
      <c r="H85" s="2"/>
      <c r="I85" s="2"/>
      <c r="J85" s="2"/>
    </row>
    <row r="86" spans="1:10" ht="23.25">
      <c r="A86" s="17" t="s">
        <v>261</v>
      </c>
      <c r="B86" s="257">
        <v>166500</v>
      </c>
      <c r="C86" s="257">
        <v>161500</v>
      </c>
      <c r="D86" s="12" t="s">
        <v>38</v>
      </c>
      <c r="E86" s="273">
        <f t="shared" si="0"/>
        <v>5000</v>
      </c>
      <c r="F86" s="2"/>
      <c r="G86" s="2"/>
      <c r="H86" s="2"/>
      <c r="I86" s="2"/>
      <c r="J86" s="2"/>
    </row>
    <row r="87" spans="1:10" ht="23.25">
      <c r="A87" s="258" t="s">
        <v>262</v>
      </c>
      <c r="B87" s="259">
        <f>SUM(B78:B86)</f>
        <v>10695082</v>
      </c>
      <c r="C87" s="259">
        <f>SUM(C78:C86)</f>
        <v>10365000.410000002</v>
      </c>
      <c r="D87" s="271">
        <f>SUM(D78:D86)</f>
        <v>0</v>
      </c>
      <c r="E87" s="259">
        <f>SUM(E78:E86)</f>
        <v>330081.5899999999</v>
      </c>
      <c r="F87" s="2"/>
      <c r="G87" s="2"/>
      <c r="H87" s="2"/>
      <c r="I87" s="2"/>
      <c r="J87" s="2"/>
    </row>
    <row r="88" spans="1:10" ht="23.25">
      <c r="A88" s="256" t="s">
        <v>30</v>
      </c>
      <c r="B88" s="17"/>
      <c r="C88" s="2"/>
      <c r="D88" s="17"/>
      <c r="E88" s="17"/>
      <c r="F88" s="2"/>
      <c r="G88" s="2"/>
      <c r="H88" s="2"/>
      <c r="I88" s="2"/>
      <c r="J88" s="2"/>
    </row>
    <row r="89" spans="1:10" ht="23.25">
      <c r="A89" s="17" t="s">
        <v>263</v>
      </c>
      <c r="B89" s="263">
        <v>1241000</v>
      </c>
      <c r="C89" s="277">
        <v>1239582</v>
      </c>
      <c r="D89" s="12" t="s">
        <v>38</v>
      </c>
      <c r="E89" s="263">
        <f>B89-C89</f>
        <v>1418</v>
      </c>
      <c r="F89" s="2"/>
      <c r="G89" s="2"/>
      <c r="H89" s="2"/>
      <c r="I89" s="2"/>
      <c r="J89" s="2"/>
    </row>
    <row r="90" spans="1:10" ht="23.25">
      <c r="A90" s="17"/>
      <c r="B90" s="277"/>
      <c r="C90" s="277"/>
      <c r="D90" s="25"/>
      <c r="E90" s="277"/>
      <c r="F90" s="2"/>
      <c r="G90" s="2"/>
      <c r="H90" s="2"/>
      <c r="I90" s="2"/>
      <c r="J90" s="2"/>
    </row>
    <row r="91" spans="1:10" ht="23.25">
      <c r="A91" s="258" t="s">
        <v>262</v>
      </c>
      <c r="B91" s="278">
        <f>SUM(B88:B90)</f>
        <v>1241000</v>
      </c>
      <c r="C91" s="278">
        <f>SUM(C88:C90)</f>
        <v>1239582</v>
      </c>
      <c r="D91" s="271" t="s">
        <v>38</v>
      </c>
      <c r="E91" s="278">
        <f>SUM(E88:E90)</f>
        <v>1418</v>
      </c>
      <c r="F91" s="2"/>
      <c r="G91" s="2"/>
      <c r="H91" s="2"/>
      <c r="I91" s="2"/>
      <c r="J91" s="2"/>
    </row>
    <row r="92" spans="1:10" ht="23.25">
      <c r="A92" s="256" t="s">
        <v>264</v>
      </c>
      <c r="B92" s="17"/>
      <c r="C92" s="2"/>
      <c r="D92" s="17"/>
      <c r="E92" s="17"/>
      <c r="F92" s="2"/>
      <c r="G92" s="2"/>
      <c r="H92" s="2"/>
      <c r="I92" s="2"/>
      <c r="J92" s="2"/>
    </row>
    <row r="93" spans="1:10" ht="23.25">
      <c r="A93" s="17" t="s">
        <v>265</v>
      </c>
      <c r="B93" s="257"/>
      <c r="C93" s="2"/>
      <c r="D93" s="17"/>
      <c r="E93" s="17"/>
      <c r="F93" s="2"/>
      <c r="G93" s="2"/>
      <c r="H93" s="2"/>
      <c r="I93" s="2"/>
      <c r="J93" s="2"/>
    </row>
    <row r="94" spans="1:10" ht="23.25">
      <c r="A94" s="17" t="s">
        <v>266</v>
      </c>
      <c r="B94" s="257">
        <v>408900</v>
      </c>
      <c r="C94" s="16">
        <v>389663</v>
      </c>
      <c r="D94" s="12" t="s">
        <v>38</v>
      </c>
      <c r="E94" s="257">
        <f>B94-C94</f>
        <v>19237</v>
      </c>
      <c r="F94" s="2"/>
      <c r="G94" s="2"/>
      <c r="H94" s="2"/>
      <c r="I94" s="2"/>
      <c r="J94" s="2"/>
    </row>
    <row r="95" spans="1:10" ht="23.25">
      <c r="A95" s="17" t="s">
        <v>267</v>
      </c>
      <c r="B95" s="263">
        <v>533100</v>
      </c>
      <c r="C95" s="266">
        <v>471920</v>
      </c>
      <c r="D95" s="12"/>
      <c r="E95" s="273">
        <f>B95-C95</f>
        <v>61180</v>
      </c>
      <c r="F95" s="2"/>
      <c r="G95" s="2"/>
      <c r="H95" s="2"/>
      <c r="I95" s="2"/>
      <c r="J95" s="2"/>
    </row>
    <row r="96" spans="1:10" ht="23.25">
      <c r="A96" s="268" t="s">
        <v>262</v>
      </c>
      <c r="B96" s="259">
        <f>SUM(B93:B95)</f>
        <v>942000</v>
      </c>
      <c r="C96" s="259">
        <f>SUM(C93:C95)</f>
        <v>861583</v>
      </c>
      <c r="D96" s="259">
        <f>SUM(D93:D95)</f>
        <v>0</v>
      </c>
      <c r="E96" s="259">
        <f>SUM(E93:E95)</f>
        <v>80417</v>
      </c>
      <c r="F96" s="2"/>
      <c r="G96" s="2"/>
      <c r="H96" s="2"/>
      <c r="I96" s="2"/>
      <c r="J96" s="2"/>
    </row>
    <row r="97" spans="1:10" ht="24" thickBot="1">
      <c r="A97" s="303" t="s">
        <v>365</v>
      </c>
      <c r="B97" s="304">
        <f>B87+B91+B96</f>
        <v>12878082</v>
      </c>
      <c r="C97" s="304">
        <f>C87+C91+C96</f>
        <v>12466165.410000002</v>
      </c>
      <c r="D97" s="308" t="s">
        <v>38</v>
      </c>
      <c r="E97" s="304">
        <f>B97-C97</f>
        <v>411916.589999998</v>
      </c>
      <c r="F97" s="2"/>
      <c r="G97" s="2"/>
      <c r="H97" s="2"/>
      <c r="I97" s="2"/>
      <c r="J97" s="2"/>
    </row>
    <row r="98" spans="1:10" ht="23.25">
      <c r="A98" s="281"/>
      <c r="B98" s="20"/>
      <c r="C98" s="20"/>
      <c r="D98" s="20"/>
      <c r="E98" s="20"/>
      <c r="F98" s="2"/>
      <c r="G98" s="2"/>
      <c r="H98" s="2"/>
      <c r="I98" s="2"/>
      <c r="J98" s="2"/>
    </row>
    <row r="99" spans="1:10" ht="23.25">
      <c r="A99" s="281"/>
      <c r="B99" s="20"/>
      <c r="C99" s="20"/>
      <c r="D99" s="20"/>
      <c r="E99" s="20"/>
      <c r="F99" s="2"/>
      <c r="G99" s="2"/>
      <c r="H99" s="2"/>
      <c r="I99" s="2"/>
      <c r="J99" s="2"/>
    </row>
    <row r="100" spans="1:10" ht="23.25">
      <c r="A100" s="281"/>
      <c r="B100" s="20"/>
      <c r="C100" s="20"/>
      <c r="D100" s="20"/>
      <c r="E100" s="20"/>
      <c r="F100" s="2"/>
      <c r="G100" s="2"/>
      <c r="H100" s="2"/>
      <c r="I100" s="2"/>
      <c r="J100" s="2"/>
    </row>
    <row r="101" spans="1:10" ht="23.25">
      <c r="A101" s="281"/>
      <c r="B101" s="20"/>
      <c r="C101" s="20"/>
      <c r="D101" s="20"/>
      <c r="E101" s="20"/>
      <c r="F101" s="2"/>
      <c r="G101" s="2"/>
      <c r="H101" s="2"/>
      <c r="I101" s="2"/>
      <c r="J101" s="2"/>
    </row>
    <row r="102" spans="1:10" ht="23.25">
      <c r="A102" s="281"/>
      <c r="B102" s="20"/>
      <c r="C102" s="20"/>
      <c r="D102" s="20"/>
      <c r="E102" s="20"/>
      <c r="F102" s="2"/>
      <c r="G102" s="2"/>
      <c r="H102" s="2"/>
      <c r="I102" s="2"/>
      <c r="J102" s="2"/>
    </row>
    <row r="103" spans="1:10" ht="23.25">
      <c r="A103" s="281"/>
      <c r="B103" s="20"/>
      <c r="C103" s="20"/>
      <c r="D103" s="20"/>
      <c r="E103" s="20"/>
      <c r="F103" s="2"/>
      <c r="G103" s="2"/>
      <c r="H103" s="2"/>
      <c r="I103" s="2"/>
      <c r="J103" s="2"/>
    </row>
    <row r="104" spans="1:10" ht="23.25">
      <c r="A104" s="281"/>
      <c r="B104" s="20"/>
      <c r="C104" s="20"/>
      <c r="D104" s="20"/>
      <c r="E104" s="20"/>
      <c r="F104" s="2"/>
      <c r="G104" s="2"/>
      <c r="H104" s="2"/>
      <c r="I104" s="2"/>
      <c r="J104" s="2"/>
    </row>
    <row r="105" spans="1:10" ht="23.25">
      <c r="A105" s="281"/>
      <c r="B105" s="11" t="s">
        <v>289</v>
      </c>
      <c r="C105" s="20"/>
      <c r="D105" s="20"/>
      <c r="E105" s="20"/>
      <c r="F105" s="2"/>
      <c r="G105" s="2"/>
      <c r="H105" s="2"/>
      <c r="I105" s="2"/>
      <c r="J105" s="2"/>
    </row>
    <row r="106" spans="1:10" ht="23.25">
      <c r="A106" s="321" t="s">
        <v>215</v>
      </c>
      <c r="B106" s="321" t="s">
        <v>0</v>
      </c>
      <c r="C106" s="323" t="s">
        <v>41</v>
      </c>
      <c r="D106" s="192" t="s">
        <v>40</v>
      </c>
      <c r="E106" s="192" t="s">
        <v>3</v>
      </c>
      <c r="F106" s="2"/>
      <c r="G106" s="2"/>
      <c r="H106" s="2"/>
      <c r="I106" s="2"/>
      <c r="J106" s="2"/>
    </row>
    <row r="107" spans="1:10" ht="23.25">
      <c r="A107" s="322"/>
      <c r="B107" s="322"/>
      <c r="C107" s="324"/>
      <c r="D107" s="25" t="s">
        <v>38</v>
      </c>
      <c r="E107" s="25" t="s">
        <v>5</v>
      </c>
      <c r="F107" s="2"/>
      <c r="G107" s="2"/>
      <c r="H107" s="2"/>
      <c r="I107" s="2"/>
      <c r="J107" s="2"/>
    </row>
    <row r="108" spans="1:10" ht="23.25">
      <c r="A108" s="256" t="s">
        <v>268</v>
      </c>
      <c r="B108" s="17"/>
      <c r="C108" s="2"/>
      <c r="D108" s="17"/>
      <c r="E108" s="17"/>
      <c r="F108" s="2"/>
      <c r="G108" s="2"/>
      <c r="H108" s="2"/>
      <c r="I108" s="2"/>
      <c r="J108" s="2"/>
    </row>
    <row r="109" spans="1:10" ht="23.25">
      <c r="A109" s="17" t="s">
        <v>253</v>
      </c>
      <c r="B109" s="257">
        <v>174000</v>
      </c>
      <c r="C109" s="257">
        <v>173000</v>
      </c>
      <c r="D109" s="12" t="s">
        <v>38</v>
      </c>
      <c r="E109" s="257">
        <f aca="true" t="shared" si="1" ref="E109:E116">B109-C109</f>
        <v>1000</v>
      </c>
      <c r="F109" s="2"/>
      <c r="G109" s="2"/>
      <c r="H109" s="2"/>
      <c r="I109" s="2"/>
      <c r="J109" s="2"/>
    </row>
    <row r="110" spans="1:10" ht="23.25">
      <c r="A110" s="17" t="s">
        <v>254</v>
      </c>
      <c r="B110" s="257">
        <v>971918</v>
      </c>
      <c r="C110" s="257">
        <v>879518</v>
      </c>
      <c r="D110" s="12"/>
      <c r="E110" s="257">
        <f t="shared" si="1"/>
        <v>92400</v>
      </c>
      <c r="F110" s="2"/>
      <c r="G110" s="2"/>
      <c r="H110" s="2"/>
      <c r="I110" s="2"/>
      <c r="J110" s="2"/>
    </row>
    <row r="111" spans="1:10" ht="23.25">
      <c r="A111" s="17" t="s">
        <v>256</v>
      </c>
      <c r="B111" s="257"/>
      <c r="C111" s="257"/>
      <c r="D111" s="12"/>
      <c r="E111" s="257"/>
      <c r="F111" s="2"/>
      <c r="G111" s="2"/>
      <c r="H111" s="2"/>
      <c r="I111" s="2"/>
      <c r="J111" s="2"/>
    </row>
    <row r="112" spans="1:10" ht="23.25">
      <c r="A112" s="17" t="s">
        <v>367</v>
      </c>
      <c r="B112" s="257">
        <v>25000</v>
      </c>
      <c r="C112" s="257">
        <v>25000</v>
      </c>
      <c r="D112" s="12" t="s">
        <v>38</v>
      </c>
      <c r="E112" s="263" t="s">
        <v>38</v>
      </c>
      <c r="F112" s="2"/>
      <c r="G112" s="2"/>
      <c r="H112" s="2"/>
      <c r="I112" s="2"/>
      <c r="J112" s="2"/>
    </row>
    <row r="113" spans="1:10" ht="23.25">
      <c r="A113" s="17" t="s">
        <v>258</v>
      </c>
      <c r="B113" s="257">
        <v>598000</v>
      </c>
      <c r="C113" s="257">
        <v>545260.86</v>
      </c>
      <c r="D113" s="12" t="s">
        <v>38</v>
      </c>
      <c r="E113" s="257">
        <f t="shared" si="1"/>
        <v>52739.140000000014</v>
      </c>
      <c r="F113" s="2"/>
      <c r="G113" s="2"/>
      <c r="H113" s="2"/>
      <c r="I113" s="2"/>
      <c r="J113" s="2"/>
    </row>
    <row r="114" spans="1:10" ht="23.25">
      <c r="A114" s="17" t="s">
        <v>259</v>
      </c>
      <c r="B114" s="257">
        <v>654860</v>
      </c>
      <c r="C114" s="257">
        <v>643641.84</v>
      </c>
      <c r="D114" s="12" t="s">
        <v>38</v>
      </c>
      <c r="E114" s="257">
        <f t="shared" si="1"/>
        <v>11218.160000000033</v>
      </c>
      <c r="F114" s="2"/>
      <c r="G114" s="2"/>
      <c r="H114" s="2"/>
      <c r="I114" s="2"/>
      <c r="J114" s="2"/>
    </row>
    <row r="115" spans="1:10" ht="23.25">
      <c r="A115" s="17" t="s">
        <v>260</v>
      </c>
      <c r="B115" s="257">
        <v>117140</v>
      </c>
      <c r="C115" s="257">
        <v>103106.61</v>
      </c>
      <c r="D115" s="12" t="s">
        <v>38</v>
      </c>
      <c r="E115" s="257">
        <f t="shared" si="1"/>
        <v>14033.39</v>
      </c>
      <c r="F115" s="2"/>
      <c r="G115" s="2"/>
      <c r="H115" s="2"/>
      <c r="I115" s="2"/>
      <c r="J115" s="2"/>
    </row>
    <row r="116" spans="1:10" ht="23.25">
      <c r="A116" s="17" t="s">
        <v>261</v>
      </c>
      <c r="B116" s="257">
        <v>1372000</v>
      </c>
      <c r="C116" s="257">
        <v>1366935.85</v>
      </c>
      <c r="D116" s="12" t="s">
        <v>38</v>
      </c>
      <c r="E116" s="257">
        <f t="shared" si="1"/>
        <v>5064.149999999907</v>
      </c>
      <c r="F116" s="2"/>
      <c r="G116" s="2"/>
      <c r="H116" s="2"/>
      <c r="I116" s="2"/>
      <c r="J116" s="2"/>
    </row>
    <row r="117" spans="1:5" ht="23.25">
      <c r="A117" s="279" t="s">
        <v>262</v>
      </c>
      <c r="B117" s="280">
        <f>SUM(B109:B116)</f>
        <v>3912918</v>
      </c>
      <c r="C117" s="259">
        <f>SUM(C109:C116)</f>
        <v>3736463.1599999997</v>
      </c>
      <c r="D117" s="271">
        <f>SUM(D109:D116)</f>
        <v>0</v>
      </c>
      <c r="E117" s="259">
        <f>B117-C117</f>
        <v>176454.84000000032</v>
      </c>
    </row>
    <row r="118" spans="1:5" ht="23.25">
      <c r="A118" s="256" t="s">
        <v>264</v>
      </c>
      <c r="B118" s="17"/>
      <c r="C118" s="2"/>
      <c r="D118" s="17"/>
      <c r="E118" s="17"/>
    </row>
    <row r="119" spans="1:5" ht="23.25">
      <c r="A119" s="17" t="s">
        <v>265</v>
      </c>
      <c r="B119" s="257"/>
      <c r="C119" s="2"/>
      <c r="D119" s="17"/>
      <c r="E119" s="17"/>
    </row>
    <row r="120" spans="1:5" ht="23.25">
      <c r="A120" s="17" t="s">
        <v>267</v>
      </c>
      <c r="B120" s="263">
        <v>1909000</v>
      </c>
      <c r="C120" s="266">
        <v>1739965</v>
      </c>
      <c r="D120" s="12" t="s">
        <v>38</v>
      </c>
      <c r="E120" s="273">
        <f>B120-C120</f>
        <v>169035</v>
      </c>
    </row>
    <row r="121" spans="1:5" ht="23.25">
      <c r="A121" s="258" t="s">
        <v>262</v>
      </c>
      <c r="B121" s="305">
        <f>SUM(B119:B120)</f>
        <v>1909000</v>
      </c>
      <c r="C121" s="305">
        <f>SUM(C119:C120)</f>
        <v>1739965</v>
      </c>
      <c r="D121" s="305">
        <f>SUM(D119:D120)</f>
        <v>0</v>
      </c>
      <c r="E121" s="305">
        <f>SUM(E119:E120)</f>
        <v>169035</v>
      </c>
    </row>
    <row r="122" spans="1:5" ht="24" thickBot="1">
      <c r="A122" s="306" t="s">
        <v>366</v>
      </c>
      <c r="B122" s="275">
        <f>B117+B121</f>
        <v>5821918</v>
      </c>
      <c r="C122" s="307">
        <f>C117+C121</f>
        <v>5476428.16</v>
      </c>
      <c r="D122" s="275" t="s">
        <v>38</v>
      </c>
      <c r="E122" s="275">
        <f>B122-C122</f>
        <v>345489.83999999985</v>
      </c>
    </row>
    <row r="123" spans="1:5" ht="24" thickTop="1">
      <c r="A123" s="256" t="s">
        <v>269</v>
      </c>
      <c r="B123" s="17"/>
      <c r="C123" s="2"/>
      <c r="D123" s="17"/>
      <c r="E123" s="17"/>
    </row>
    <row r="124" spans="1:5" ht="23.25">
      <c r="A124" s="17" t="s">
        <v>253</v>
      </c>
      <c r="B124" s="257">
        <v>6080190</v>
      </c>
      <c r="C124" s="257">
        <v>6080190</v>
      </c>
      <c r="D124" s="12" t="s">
        <v>38</v>
      </c>
      <c r="E124" s="12">
        <f>B124-C124</f>
        <v>0</v>
      </c>
    </row>
    <row r="125" spans="1:5" ht="23.25">
      <c r="A125" s="17" t="s">
        <v>255</v>
      </c>
      <c r="B125" s="257">
        <v>1071724.2</v>
      </c>
      <c r="C125" s="257">
        <v>1071724.2</v>
      </c>
      <c r="D125" s="12" t="s">
        <v>38</v>
      </c>
      <c r="E125" s="12">
        <f>B125-C125</f>
        <v>0</v>
      </c>
    </row>
    <row r="126" spans="1:5" ht="23.25">
      <c r="A126" s="17" t="s">
        <v>256</v>
      </c>
      <c r="B126" s="257"/>
      <c r="C126" s="257"/>
      <c r="D126" s="12"/>
      <c r="E126" s="12"/>
    </row>
    <row r="127" spans="1:5" ht="23.25">
      <c r="A127" s="17" t="s">
        <v>257</v>
      </c>
      <c r="B127" s="257">
        <v>8100</v>
      </c>
      <c r="C127" s="257">
        <v>8100</v>
      </c>
      <c r="D127" s="12" t="s">
        <v>38</v>
      </c>
      <c r="E127" s="12">
        <f>B127-C127</f>
        <v>0</v>
      </c>
    </row>
    <row r="128" spans="1:5" ht="23.25">
      <c r="A128" s="17" t="s">
        <v>258</v>
      </c>
      <c r="B128" s="257">
        <v>50000</v>
      </c>
      <c r="C128" s="257">
        <v>50000</v>
      </c>
      <c r="D128" s="12" t="s">
        <v>38</v>
      </c>
      <c r="E128" s="12">
        <v>0</v>
      </c>
    </row>
    <row r="129" spans="1:5" ht="23.25">
      <c r="A129" s="17" t="s">
        <v>290</v>
      </c>
      <c r="B129" s="257">
        <v>71875.5</v>
      </c>
      <c r="C129" s="257">
        <v>71875.5</v>
      </c>
      <c r="D129" s="12" t="s">
        <v>38</v>
      </c>
      <c r="E129" s="12">
        <f>B129-C129</f>
        <v>0</v>
      </c>
    </row>
    <row r="130" spans="1:5" ht="23.25">
      <c r="A130" s="17" t="s">
        <v>315</v>
      </c>
      <c r="B130" s="257">
        <v>70000</v>
      </c>
      <c r="C130" s="257">
        <v>70000</v>
      </c>
      <c r="D130" s="12"/>
      <c r="E130" s="12">
        <f>B130-C130</f>
        <v>0</v>
      </c>
    </row>
    <row r="131" spans="1:5" ht="23.25">
      <c r="A131" s="17" t="s">
        <v>270</v>
      </c>
      <c r="B131" s="257">
        <v>2069000</v>
      </c>
      <c r="C131" s="257">
        <v>2069000</v>
      </c>
      <c r="D131" s="12" t="s">
        <v>38</v>
      </c>
      <c r="E131" s="12">
        <f>B131-C131</f>
        <v>0</v>
      </c>
    </row>
    <row r="132" spans="1:5" ht="23.25">
      <c r="A132" s="258" t="s">
        <v>262</v>
      </c>
      <c r="B132" s="259">
        <f>SUM(B124:B131)</f>
        <v>9420889.7</v>
      </c>
      <c r="C132" s="259">
        <f>SUM(C124:C131)</f>
        <v>9420889.7</v>
      </c>
      <c r="D132" s="271">
        <f>SUM(D124:D131)</f>
        <v>0</v>
      </c>
      <c r="E132" s="259">
        <v>0</v>
      </c>
    </row>
    <row r="133" spans="1:5" ht="23.25">
      <c r="A133" s="268" t="s">
        <v>271</v>
      </c>
      <c r="B133" s="259">
        <f>B97+B122+B132</f>
        <v>28120889.7</v>
      </c>
      <c r="C133" s="259">
        <f>C97+C122+C132</f>
        <v>27363483.27</v>
      </c>
      <c r="D133" s="271" t="s">
        <v>38</v>
      </c>
      <c r="E133" s="259">
        <f>E97+E122+E132</f>
        <v>757406.4299999978</v>
      </c>
    </row>
    <row r="134" spans="1:5" ht="23.25">
      <c r="A134" s="2"/>
      <c r="B134" s="2"/>
      <c r="C134" s="2"/>
      <c r="D134" s="2"/>
      <c r="E134" s="2"/>
    </row>
    <row r="135" spans="1:5" ht="23.25">
      <c r="A135" s="2"/>
      <c r="B135" s="2"/>
      <c r="C135" s="2"/>
      <c r="D135" s="2"/>
      <c r="E135" s="2"/>
    </row>
    <row r="136" spans="1:5" ht="23.25">
      <c r="A136" s="2"/>
      <c r="B136" s="2"/>
      <c r="C136" s="2"/>
      <c r="D136" s="2"/>
      <c r="E136" s="2"/>
    </row>
    <row r="137" spans="1:5" ht="23.25">
      <c r="A137" s="2"/>
      <c r="B137" s="2"/>
      <c r="C137" s="2"/>
      <c r="D137" s="2"/>
      <c r="E137" s="2"/>
    </row>
    <row r="138" spans="1:5" ht="23.25">
      <c r="A138" s="2"/>
      <c r="B138" s="2"/>
      <c r="C138" s="2"/>
      <c r="D138" s="2"/>
      <c r="E138" s="2"/>
    </row>
    <row r="139" spans="1:5" ht="23.25">
      <c r="A139" s="2"/>
      <c r="B139" s="2"/>
      <c r="C139" s="2"/>
      <c r="D139" s="2"/>
      <c r="E139" s="2"/>
    </row>
    <row r="140" spans="1:5" ht="23.25">
      <c r="A140" s="2"/>
      <c r="B140" s="2"/>
      <c r="C140" s="2"/>
      <c r="D140" s="2"/>
      <c r="E140" s="2"/>
    </row>
    <row r="141" spans="1:5" ht="23.25">
      <c r="A141" s="2"/>
      <c r="B141" s="2"/>
      <c r="C141" s="2"/>
      <c r="D141" s="2"/>
      <c r="E141" s="2"/>
    </row>
    <row r="142" spans="1:5" ht="23.25">
      <c r="A142" s="2"/>
      <c r="B142" s="2"/>
      <c r="C142" s="2"/>
      <c r="D142" s="2"/>
      <c r="E142" s="2"/>
    </row>
    <row r="143" spans="1:5" ht="23.25">
      <c r="A143" s="2"/>
      <c r="B143" s="2"/>
      <c r="C143" s="2"/>
      <c r="D143" s="2"/>
      <c r="E143" s="2"/>
    </row>
    <row r="144" spans="1:5" ht="23.25">
      <c r="A144" s="2"/>
      <c r="B144" s="2"/>
      <c r="C144" s="2"/>
      <c r="D144" s="2"/>
      <c r="E144" s="2"/>
    </row>
    <row r="145" spans="1:5" ht="23.25">
      <c r="A145" s="2"/>
      <c r="B145" s="2"/>
      <c r="C145" s="2"/>
      <c r="D145" s="2"/>
      <c r="E145" s="2"/>
    </row>
    <row r="146" spans="1:5" ht="23.25">
      <c r="A146" s="2"/>
      <c r="B146" s="2"/>
      <c r="C146" s="2"/>
      <c r="D146" s="2"/>
      <c r="E146" s="2"/>
    </row>
    <row r="147" spans="1:5" ht="23.25">
      <c r="A147" s="2"/>
      <c r="B147" s="2"/>
      <c r="C147" s="2"/>
      <c r="D147" s="2"/>
      <c r="E147" s="2"/>
    </row>
    <row r="148" spans="1:5" ht="23.25">
      <c r="A148" s="2"/>
      <c r="B148" s="2"/>
      <c r="C148" s="2"/>
      <c r="D148" s="2"/>
      <c r="E148" s="2"/>
    </row>
    <row r="149" spans="1:5" ht="23.25">
      <c r="A149" s="2"/>
      <c r="B149" s="2"/>
      <c r="C149" s="2"/>
      <c r="D149" s="2"/>
      <c r="E149" s="2"/>
    </row>
    <row r="150" spans="1:5" ht="23.25">
      <c r="A150" s="2"/>
      <c r="B150" s="2"/>
      <c r="C150" s="2"/>
      <c r="D150" s="2"/>
      <c r="E150" s="2"/>
    </row>
    <row r="151" spans="1:5" ht="23.25">
      <c r="A151" s="2"/>
      <c r="B151" s="2"/>
      <c r="C151" s="2"/>
      <c r="D151" s="2"/>
      <c r="E151" s="2"/>
    </row>
    <row r="152" spans="1:5" ht="23.25">
      <c r="A152" s="2"/>
      <c r="B152" s="2"/>
      <c r="C152" s="2"/>
      <c r="D152" s="2"/>
      <c r="E152" s="2"/>
    </row>
    <row r="153" spans="1:5" ht="23.25">
      <c r="A153" s="2"/>
      <c r="B153" s="2"/>
      <c r="C153" s="2"/>
      <c r="D153" s="2"/>
      <c r="E153" s="2"/>
    </row>
    <row r="154" spans="1:5" ht="23.25">
      <c r="A154" s="2"/>
      <c r="B154" s="2"/>
      <c r="C154" s="2"/>
      <c r="D154" s="2"/>
      <c r="E154" s="2"/>
    </row>
    <row r="155" spans="1:5" ht="23.25">
      <c r="A155" s="2"/>
      <c r="B155" s="2"/>
      <c r="C155" s="2"/>
      <c r="D155" s="2"/>
      <c r="E155" s="2"/>
    </row>
    <row r="156" spans="1:5" ht="23.25">
      <c r="A156" s="2"/>
      <c r="B156" s="2"/>
      <c r="C156" s="2"/>
      <c r="D156" s="2"/>
      <c r="E156" s="2"/>
    </row>
    <row r="157" spans="1:5" ht="23.25">
      <c r="A157" s="2"/>
      <c r="B157" s="2"/>
      <c r="C157" s="2"/>
      <c r="D157" s="2"/>
      <c r="E157" s="2"/>
    </row>
    <row r="158" spans="1:5" ht="23.25">
      <c r="A158" s="2"/>
      <c r="B158" s="2"/>
      <c r="C158" s="2"/>
      <c r="D158" s="2"/>
      <c r="E158" s="2"/>
    </row>
    <row r="159" spans="1:5" ht="23.25">
      <c r="A159" s="2"/>
      <c r="B159" s="2"/>
      <c r="C159" s="2"/>
      <c r="D159" s="2"/>
      <c r="E159" s="2"/>
    </row>
    <row r="160" spans="1:5" ht="23.25">
      <c r="A160" s="2"/>
      <c r="B160" s="2"/>
      <c r="C160" s="2"/>
      <c r="D160" s="2"/>
      <c r="E160" s="2"/>
    </row>
    <row r="161" spans="1:5" ht="23.25">
      <c r="A161" s="2"/>
      <c r="B161" s="2"/>
      <c r="C161" s="2"/>
      <c r="D161" s="2"/>
      <c r="E161" s="2"/>
    </row>
    <row r="162" spans="1:5" ht="23.25">
      <c r="A162" s="2"/>
      <c r="B162" s="2"/>
      <c r="C162" s="2"/>
      <c r="D162" s="2"/>
      <c r="E162" s="2"/>
    </row>
    <row r="163" spans="1:5" ht="23.25">
      <c r="A163" s="2"/>
      <c r="B163" s="2"/>
      <c r="C163" s="2"/>
      <c r="D163" s="2"/>
      <c r="E163" s="2"/>
    </row>
    <row r="164" spans="1:5" ht="23.25">
      <c r="A164" s="2"/>
      <c r="B164" s="2"/>
      <c r="C164" s="2"/>
      <c r="D164" s="2"/>
      <c r="E164" s="2"/>
    </row>
    <row r="165" spans="1:5" ht="23.25">
      <c r="A165" s="2"/>
      <c r="B165" s="2"/>
      <c r="C165" s="2"/>
      <c r="D165" s="2"/>
      <c r="E165" s="2"/>
    </row>
    <row r="166" spans="1:5" ht="23.25">
      <c r="A166" s="2"/>
      <c r="B166" s="2"/>
      <c r="C166" s="2"/>
      <c r="D166" s="2"/>
      <c r="E166" s="2"/>
    </row>
    <row r="167" spans="1:5" ht="23.25">
      <c r="A167" s="2"/>
      <c r="B167" s="2"/>
      <c r="C167" s="2"/>
      <c r="D167" s="2"/>
      <c r="E167" s="2"/>
    </row>
  </sheetData>
  <mergeCells count="16">
    <mergeCell ref="A106:A107"/>
    <mergeCell ref="B106:B107"/>
    <mergeCell ref="C106:C107"/>
    <mergeCell ref="A73:A74"/>
    <mergeCell ref="B73:B74"/>
    <mergeCell ref="C73:C74"/>
    <mergeCell ref="A6:A7"/>
    <mergeCell ref="B6:B7"/>
    <mergeCell ref="C6:C7"/>
    <mergeCell ref="A41:A42"/>
    <mergeCell ref="B41:B42"/>
    <mergeCell ref="C41:C42"/>
    <mergeCell ref="A2:J2"/>
    <mergeCell ref="A3:J3"/>
    <mergeCell ref="A4:J4"/>
    <mergeCell ref="A5:J5"/>
  </mergeCells>
  <printOptions/>
  <pageMargins left="0.25" right="0.25" top="0.393700787401575" bottom="0.393700787401575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7"/>
  <sheetViews>
    <sheetView view="pageBreakPreview" zoomScaleSheetLayoutView="100" zoomScalePageLayoutView="0" workbookViewId="0" topLeftCell="A154">
      <selection activeCell="A171" sqref="A171"/>
    </sheetView>
  </sheetViews>
  <sheetFormatPr defaultColWidth="9.140625" defaultRowHeight="12.75"/>
  <cols>
    <col min="1" max="1" width="39.28125" style="0" customWidth="1"/>
    <col min="2" max="2" width="12.8515625" style="0" customWidth="1"/>
    <col min="3" max="3" width="4.8515625" style="0" customWidth="1"/>
    <col min="4" max="4" width="14.140625" style="0" customWidth="1"/>
    <col min="5" max="5" width="4.421875" style="0" customWidth="1"/>
    <col min="6" max="6" width="4.7109375" style="0" customWidth="1"/>
    <col min="7" max="7" width="13.7109375" style="0" bestFit="1" customWidth="1"/>
    <col min="8" max="8" width="4.140625" style="0" customWidth="1"/>
  </cols>
  <sheetData>
    <row r="1" spans="1:9" ht="17.25">
      <c r="A1" s="333" t="s">
        <v>37</v>
      </c>
      <c r="B1" s="333"/>
      <c r="C1" s="333"/>
      <c r="D1" s="333"/>
      <c r="E1" s="333"/>
      <c r="F1" s="333"/>
      <c r="G1" s="333"/>
      <c r="H1" s="333"/>
      <c r="I1" s="333"/>
    </row>
    <row r="2" spans="1:9" ht="17.25">
      <c r="A2" s="333" t="s">
        <v>186</v>
      </c>
      <c r="B2" s="333"/>
      <c r="C2" s="333"/>
      <c r="D2" s="333"/>
      <c r="E2" s="333"/>
      <c r="F2" s="333"/>
      <c r="G2" s="333"/>
      <c r="H2" s="333"/>
      <c r="I2" s="333"/>
    </row>
    <row r="3" spans="1:9" ht="17.25">
      <c r="A3" s="333" t="s">
        <v>185</v>
      </c>
      <c r="B3" s="333"/>
      <c r="C3" s="333"/>
      <c r="D3" s="333"/>
      <c r="E3" s="333"/>
      <c r="F3" s="333"/>
      <c r="G3" s="333"/>
      <c r="H3" s="333"/>
      <c r="I3" s="333"/>
    </row>
    <row r="4" spans="1:9" ht="17.25">
      <c r="A4" s="65"/>
      <c r="B4" s="330" t="s">
        <v>0</v>
      </c>
      <c r="C4" s="331"/>
      <c r="D4" s="330" t="s">
        <v>1</v>
      </c>
      <c r="E4" s="332"/>
      <c r="F4" s="67" t="s">
        <v>2</v>
      </c>
      <c r="G4" s="330" t="s">
        <v>3</v>
      </c>
      <c r="H4" s="332"/>
      <c r="I4" s="68"/>
    </row>
    <row r="5" spans="1:9" ht="17.25">
      <c r="A5" s="69"/>
      <c r="B5" s="327"/>
      <c r="C5" s="328"/>
      <c r="D5" s="327"/>
      <c r="E5" s="328"/>
      <c r="F5" s="70" t="s">
        <v>4</v>
      </c>
      <c r="G5" s="327" t="s">
        <v>5</v>
      </c>
      <c r="H5" s="328"/>
      <c r="I5" s="68"/>
    </row>
    <row r="6" spans="1:9" ht="17.25">
      <c r="A6" s="88" t="s">
        <v>6</v>
      </c>
      <c r="B6" s="65"/>
      <c r="C6" s="65"/>
      <c r="D6" s="65"/>
      <c r="E6" s="65"/>
      <c r="F6" s="65"/>
      <c r="G6" s="65"/>
      <c r="H6" s="65"/>
      <c r="I6" s="68"/>
    </row>
    <row r="7" spans="1:9" ht="17.25">
      <c r="A7" s="88" t="s">
        <v>7</v>
      </c>
      <c r="B7" s="71"/>
      <c r="C7" s="71"/>
      <c r="D7" s="71"/>
      <c r="E7" s="71"/>
      <c r="F7" s="71"/>
      <c r="G7" s="71"/>
      <c r="H7" s="71"/>
      <c r="I7" s="68"/>
    </row>
    <row r="8" spans="1:9" ht="17.25">
      <c r="A8" s="71" t="s">
        <v>8</v>
      </c>
      <c r="B8" s="72">
        <v>251000</v>
      </c>
      <c r="C8" s="71" t="s">
        <v>4</v>
      </c>
      <c r="D8" s="72">
        <v>241721</v>
      </c>
      <c r="E8" s="73">
        <v>42</v>
      </c>
      <c r="F8" s="73" t="s">
        <v>38</v>
      </c>
      <c r="G8" s="72">
        <v>9278</v>
      </c>
      <c r="H8" s="99">
        <v>58</v>
      </c>
      <c r="I8" s="68"/>
    </row>
    <row r="9" spans="1:9" ht="17.25">
      <c r="A9" s="71" t="s">
        <v>9</v>
      </c>
      <c r="B9" s="72">
        <v>42000</v>
      </c>
      <c r="C9" s="71" t="s">
        <v>4</v>
      </c>
      <c r="D9" s="72">
        <v>25321</v>
      </c>
      <c r="E9" s="73" t="s">
        <v>38</v>
      </c>
      <c r="F9" s="73" t="s">
        <v>38</v>
      </c>
      <c r="G9" s="72">
        <v>16679</v>
      </c>
      <c r="H9" s="73" t="s">
        <v>4</v>
      </c>
      <c r="I9" s="68"/>
    </row>
    <row r="10" spans="1:9" ht="17.25">
      <c r="A10" s="71" t="s">
        <v>10</v>
      </c>
      <c r="B10" s="72">
        <v>30000</v>
      </c>
      <c r="C10" s="71" t="s">
        <v>4</v>
      </c>
      <c r="D10" s="72">
        <v>63144</v>
      </c>
      <c r="E10" s="73">
        <v>71</v>
      </c>
      <c r="F10" s="73" t="s">
        <v>40</v>
      </c>
      <c r="G10" s="72">
        <v>33144</v>
      </c>
      <c r="H10" s="73">
        <v>71</v>
      </c>
      <c r="I10" s="68"/>
    </row>
    <row r="11" spans="1:9" ht="17.25">
      <c r="A11" s="71" t="s">
        <v>11</v>
      </c>
      <c r="B11" s="74" t="s">
        <v>12</v>
      </c>
      <c r="C11" s="71"/>
      <c r="D11" s="74" t="s">
        <v>12</v>
      </c>
      <c r="E11" s="73"/>
      <c r="F11" s="73"/>
      <c r="G11" s="74" t="s">
        <v>12</v>
      </c>
      <c r="H11" s="73"/>
      <c r="I11" s="68"/>
    </row>
    <row r="12" spans="1:9" ht="17.25">
      <c r="A12" s="71" t="s">
        <v>13</v>
      </c>
      <c r="B12" s="72">
        <v>91000</v>
      </c>
      <c r="C12" s="71" t="s">
        <v>4</v>
      </c>
      <c r="D12" s="72">
        <v>241217</v>
      </c>
      <c r="E12" s="73">
        <v>83</v>
      </c>
      <c r="F12" s="73" t="s">
        <v>40</v>
      </c>
      <c r="G12" s="72">
        <v>150217</v>
      </c>
      <c r="H12" s="73">
        <v>83</v>
      </c>
      <c r="I12" s="68"/>
    </row>
    <row r="13" spans="1:9" ht="17.25">
      <c r="A13" s="71" t="s">
        <v>14</v>
      </c>
      <c r="B13" s="74" t="s">
        <v>38</v>
      </c>
      <c r="C13" s="71" t="s">
        <v>4</v>
      </c>
      <c r="D13" s="74">
        <v>200</v>
      </c>
      <c r="E13" s="73" t="s">
        <v>38</v>
      </c>
      <c r="F13" s="73" t="s">
        <v>40</v>
      </c>
      <c r="G13" s="74">
        <v>200</v>
      </c>
      <c r="H13" s="73" t="s">
        <v>4</v>
      </c>
      <c r="I13" s="68"/>
    </row>
    <row r="14" spans="1:9" ht="17.25">
      <c r="A14" s="71" t="s">
        <v>15</v>
      </c>
      <c r="B14" s="72">
        <v>7886000</v>
      </c>
      <c r="C14" s="71" t="s">
        <v>4</v>
      </c>
      <c r="D14" s="72">
        <v>9853970</v>
      </c>
      <c r="E14" s="73">
        <v>85</v>
      </c>
      <c r="F14" s="73" t="s">
        <v>40</v>
      </c>
      <c r="G14" s="72">
        <v>1967970</v>
      </c>
      <c r="H14" s="73">
        <v>85</v>
      </c>
      <c r="I14" s="68"/>
    </row>
    <row r="15" spans="1:9" ht="17.25">
      <c r="A15" s="71" t="s">
        <v>16</v>
      </c>
      <c r="B15" s="72">
        <v>7385000</v>
      </c>
      <c r="C15" s="71" t="s">
        <v>4</v>
      </c>
      <c r="D15" s="72">
        <v>5126996</v>
      </c>
      <c r="E15" s="73"/>
      <c r="F15" s="73" t="s">
        <v>38</v>
      </c>
      <c r="G15" s="72">
        <v>2258004</v>
      </c>
      <c r="H15" s="73"/>
      <c r="I15" s="68"/>
    </row>
    <row r="16" spans="1:9" ht="17.25">
      <c r="A16" s="90" t="s">
        <v>17</v>
      </c>
      <c r="B16" s="75">
        <f>SUM(B8:B15)</f>
        <v>15685000</v>
      </c>
      <c r="C16" s="76" t="s">
        <v>4</v>
      </c>
      <c r="D16" s="75">
        <v>15552571</v>
      </c>
      <c r="E16" s="77">
        <v>81</v>
      </c>
      <c r="F16" s="77" t="s">
        <v>40</v>
      </c>
      <c r="G16" s="75">
        <v>132428</v>
      </c>
      <c r="H16" s="77">
        <v>19</v>
      </c>
      <c r="I16" s="68"/>
    </row>
    <row r="17" spans="1:9" ht="17.25">
      <c r="A17" s="91" t="s">
        <v>18</v>
      </c>
      <c r="B17" s="76"/>
      <c r="C17" s="76"/>
      <c r="D17" s="75">
        <v>4907589</v>
      </c>
      <c r="E17" s="77">
        <v>20</v>
      </c>
      <c r="F17" s="76"/>
      <c r="G17" s="76"/>
      <c r="H17" s="76"/>
      <c r="I17" s="68"/>
    </row>
    <row r="18" spans="1:9" ht="17.25">
      <c r="A18" s="90" t="s">
        <v>19</v>
      </c>
      <c r="B18" s="76"/>
      <c r="C18" s="76"/>
      <c r="D18" s="75">
        <v>4907589</v>
      </c>
      <c r="E18" s="77">
        <v>20</v>
      </c>
      <c r="F18" s="76"/>
      <c r="G18" s="76"/>
      <c r="H18" s="76"/>
      <c r="I18" s="68"/>
    </row>
    <row r="19" spans="1:9" ht="17.25">
      <c r="A19" s="90" t="s">
        <v>20</v>
      </c>
      <c r="B19" s="76"/>
      <c r="C19" s="76"/>
      <c r="D19" s="75">
        <v>20460161</v>
      </c>
      <c r="E19" s="177" t="s">
        <v>187</v>
      </c>
      <c r="F19" s="76"/>
      <c r="G19" s="76"/>
      <c r="H19" s="76"/>
      <c r="I19" s="68"/>
    </row>
    <row r="20" spans="1:9" ht="17.25">
      <c r="A20" s="65"/>
      <c r="B20" s="330" t="s">
        <v>0</v>
      </c>
      <c r="C20" s="331"/>
      <c r="D20" s="330" t="s">
        <v>41</v>
      </c>
      <c r="E20" s="332"/>
      <c r="F20" s="66" t="s">
        <v>40</v>
      </c>
      <c r="G20" s="330" t="s">
        <v>3</v>
      </c>
      <c r="H20" s="332"/>
      <c r="I20" s="68"/>
    </row>
    <row r="21" spans="1:9" ht="17.25">
      <c r="A21" s="69"/>
      <c r="B21" s="327"/>
      <c r="C21" s="328"/>
      <c r="D21" s="329"/>
      <c r="E21" s="328"/>
      <c r="F21" s="78" t="s">
        <v>38</v>
      </c>
      <c r="G21" s="327" t="s">
        <v>5</v>
      </c>
      <c r="H21" s="328"/>
      <c r="I21" s="68"/>
    </row>
    <row r="22" spans="1:9" ht="17.25">
      <c r="A22" s="88" t="s">
        <v>85</v>
      </c>
      <c r="B22" s="65"/>
      <c r="C22" s="65"/>
      <c r="D22" s="65"/>
      <c r="E22" s="65"/>
      <c r="F22" s="65"/>
      <c r="G22" s="65"/>
      <c r="H22" s="65"/>
      <c r="I22" s="68"/>
    </row>
    <row r="23" spans="1:9" ht="17.25">
      <c r="A23" s="88" t="s">
        <v>86</v>
      </c>
      <c r="B23" s="71"/>
      <c r="C23" s="71"/>
      <c r="D23" s="71"/>
      <c r="E23" s="71"/>
      <c r="F23" s="71"/>
      <c r="G23" s="71"/>
      <c r="H23" s="71"/>
      <c r="I23" s="68"/>
    </row>
    <row r="24" spans="1:9" ht="17.25">
      <c r="A24" s="71" t="s">
        <v>21</v>
      </c>
      <c r="B24" s="72">
        <v>1222604</v>
      </c>
      <c r="C24" s="73" t="s">
        <v>38</v>
      </c>
      <c r="D24" s="72">
        <v>910328</v>
      </c>
      <c r="E24" s="73">
        <v>20</v>
      </c>
      <c r="F24" s="73" t="s">
        <v>40</v>
      </c>
      <c r="G24" s="72">
        <v>312275</v>
      </c>
      <c r="H24" s="73">
        <v>80</v>
      </c>
      <c r="I24" s="68"/>
    </row>
    <row r="25" spans="1:9" ht="17.25">
      <c r="A25" s="71" t="s">
        <v>87</v>
      </c>
      <c r="B25" s="72">
        <v>3496390</v>
      </c>
      <c r="C25" s="73" t="s">
        <v>38</v>
      </c>
      <c r="D25" s="72">
        <v>3307319</v>
      </c>
      <c r="E25" s="73" t="s">
        <v>38</v>
      </c>
      <c r="F25" s="73" t="s">
        <v>40</v>
      </c>
      <c r="G25" s="72">
        <v>189071</v>
      </c>
      <c r="H25" s="73" t="s">
        <v>38</v>
      </c>
      <c r="I25" s="68"/>
    </row>
    <row r="26" spans="1:9" ht="17.25">
      <c r="A26" s="71" t="s">
        <v>88</v>
      </c>
      <c r="B26" s="74">
        <v>1827000</v>
      </c>
      <c r="C26" s="73" t="s">
        <v>38</v>
      </c>
      <c r="D26" s="74">
        <v>1827000</v>
      </c>
      <c r="E26" s="73" t="s">
        <v>38</v>
      </c>
      <c r="F26" s="73" t="s">
        <v>40</v>
      </c>
      <c r="G26" s="74" t="s">
        <v>38</v>
      </c>
      <c r="H26" s="73" t="s">
        <v>38</v>
      </c>
      <c r="I26" s="68"/>
    </row>
    <row r="27" spans="1:9" ht="17.25">
      <c r="A27" s="71" t="s">
        <v>23</v>
      </c>
      <c r="B27" s="74">
        <v>1434802</v>
      </c>
      <c r="C27" s="73" t="s">
        <v>38</v>
      </c>
      <c r="D27" s="72">
        <v>1305182</v>
      </c>
      <c r="E27" s="73" t="s">
        <v>38</v>
      </c>
      <c r="F27" s="73" t="s">
        <v>40</v>
      </c>
      <c r="G27" s="72">
        <v>129620</v>
      </c>
      <c r="H27" s="73" t="s">
        <v>38</v>
      </c>
      <c r="I27" s="68"/>
    </row>
    <row r="28" spans="1:9" ht="17.25">
      <c r="A28" s="71" t="s">
        <v>24</v>
      </c>
      <c r="B28" s="72">
        <v>2939924</v>
      </c>
      <c r="C28" s="73" t="s">
        <v>38</v>
      </c>
      <c r="D28" s="72">
        <v>1457072</v>
      </c>
      <c r="E28" s="73">
        <v>80</v>
      </c>
      <c r="F28" s="73" t="s">
        <v>40</v>
      </c>
      <c r="G28" s="72">
        <v>1482851</v>
      </c>
      <c r="H28" s="73">
        <v>20</v>
      </c>
      <c r="I28" s="68"/>
    </row>
    <row r="29" spans="1:9" ht="17.25">
      <c r="A29" s="71" t="s">
        <v>25</v>
      </c>
      <c r="B29" s="72">
        <v>1462180</v>
      </c>
      <c r="C29" s="73" t="s">
        <v>38</v>
      </c>
      <c r="D29" s="72">
        <v>1145829</v>
      </c>
      <c r="E29" s="73">
        <v>82</v>
      </c>
      <c r="F29" s="73" t="s">
        <v>40</v>
      </c>
      <c r="G29" s="72">
        <v>316350</v>
      </c>
      <c r="H29" s="73">
        <v>18</v>
      </c>
      <c r="I29" s="68"/>
    </row>
    <row r="30" spans="1:9" ht="17.25">
      <c r="A30" s="71" t="s">
        <v>26</v>
      </c>
      <c r="B30" s="72">
        <v>168000</v>
      </c>
      <c r="C30" s="73" t="s">
        <v>38</v>
      </c>
      <c r="D30" s="72">
        <v>151370</v>
      </c>
      <c r="E30" s="73">
        <v>40</v>
      </c>
      <c r="F30" s="73" t="s">
        <v>40</v>
      </c>
      <c r="G30" s="72">
        <v>16629</v>
      </c>
      <c r="H30" s="79" t="s">
        <v>188</v>
      </c>
      <c r="I30" s="68"/>
    </row>
    <row r="31" spans="1:9" ht="17.25">
      <c r="A31" s="71" t="s">
        <v>27</v>
      </c>
      <c r="B31" s="72">
        <v>1324100</v>
      </c>
      <c r="C31" s="73" t="s">
        <v>38</v>
      </c>
      <c r="D31" s="72">
        <v>1127946</v>
      </c>
      <c r="E31" s="73">
        <v>24</v>
      </c>
      <c r="F31" s="73" t="s">
        <v>40</v>
      </c>
      <c r="G31" s="72">
        <v>196153</v>
      </c>
      <c r="H31" s="73">
        <v>76</v>
      </c>
      <c r="I31" s="68"/>
    </row>
    <row r="32" spans="1:9" ht="17.25">
      <c r="A32" s="71" t="s">
        <v>28</v>
      </c>
      <c r="B32" s="72">
        <v>521200</v>
      </c>
      <c r="C32" s="73" t="s">
        <v>38</v>
      </c>
      <c r="D32" s="72">
        <v>269137</v>
      </c>
      <c r="E32" s="73" t="s">
        <v>22</v>
      </c>
      <c r="F32" s="73" t="s">
        <v>40</v>
      </c>
      <c r="G32" s="72">
        <v>252063</v>
      </c>
      <c r="H32" s="73" t="s">
        <v>22</v>
      </c>
      <c r="I32" s="68"/>
    </row>
    <row r="33" spans="1:9" ht="17.25">
      <c r="A33" s="71" t="s">
        <v>29</v>
      </c>
      <c r="B33" s="72">
        <v>1288800</v>
      </c>
      <c r="C33" s="73" t="s">
        <v>38</v>
      </c>
      <c r="D33" s="72">
        <v>1002800</v>
      </c>
      <c r="E33" s="73">
        <v>70</v>
      </c>
      <c r="F33" s="73" t="s">
        <v>40</v>
      </c>
      <c r="G33" s="80">
        <v>285999</v>
      </c>
      <c r="H33" s="73">
        <v>30</v>
      </c>
      <c r="I33" s="68"/>
    </row>
    <row r="34" spans="1:9" ht="17.25">
      <c r="A34" s="71" t="s">
        <v>30</v>
      </c>
      <c r="B34" s="74" t="s">
        <v>38</v>
      </c>
      <c r="C34" s="73" t="s">
        <v>38</v>
      </c>
      <c r="D34" s="72" t="s">
        <v>38</v>
      </c>
      <c r="E34" s="73" t="s">
        <v>38</v>
      </c>
      <c r="F34" s="73" t="s">
        <v>40</v>
      </c>
      <c r="G34" s="80" t="s">
        <v>38</v>
      </c>
      <c r="H34" s="73" t="s">
        <v>38</v>
      </c>
      <c r="I34" s="68"/>
    </row>
    <row r="35" spans="1:9" ht="17.25">
      <c r="A35" s="90" t="s">
        <v>31</v>
      </c>
      <c r="B35" s="81">
        <f>SUM(B24:B34)</f>
        <v>15685000</v>
      </c>
      <c r="C35" s="82" t="s">
        <v>38</v>
      </c>
      <c r="D35" s="75">
        <v>12503986</v>
      </c>
      <c r="E35" s="83">
        <v>16</v>
      </c>
      <c r="F35" s="82" t="s">
        <v>40</v>
      </c>
      <c r="G35" s="81">
        <v>3181013</v>
      </c>
      <c r="H35" s="83">
        <v>84</v>
      </c>
      <c r="I35" s="68"/>
    </row>
    <row r="36" spans="1:9" ht="17.25">
      <c r="A36" s="92" t="s">
        <v>32</v>
      </c>
      <c r="B36" s="92"/>
      <c r="C36" s="68"/>
      <c r="D36" s="75">
        <v>4907589</v>
      </c>
      <c r="E36" s="77">
        <v>20</v>
      </c>
      <c r="F36" s="68"/>
      <c r="G36" s="68"/>
      <c r="H36" s="68"/>
      <c r="I36" s="68"/>
    </row>
    <row r="37" spans="1:9" ht="17.25">
      <c r="A37" s="93" t="s">
        <v>33</v>
      </c>
      <c r="B37" s="92"/>
      <c r="C37" s="68"/>
      <c r="D37" s="75">
        <v>17411575</v>
      </c>
      <c r="E37" s="73">
        <v>36</v>
      </c>
      <c r="F37" s="68"/>
      <c r="G37" s="68"/>
      <c r="H37" s="68"/>
      <c r="I37" s="68"/>
    </row>
    <row r="38" spans="1:9" ht="17.25">
      <c r="A38" s="68" t="s">
        <v>34</v>
      </c>
      <c r="B38" s="68"/>
      <c r="C38" s="68"/>
      <c r="D38" s="84">
        <v>3048585</v>
      </c>
      <c r="E38" s="85">
        <v>65</v>
      </c>
      <c r="F38" s="68"/>
      <c r="G38" s="68"/>
      <c r="H38" s="68"/>
      <c r="I38" s="68"/>
    </row>
    <row r="39" spans="1:9" ht="17.25">
      <c r="A39" s="68" t="s">
        <v>35</v>
      </c>
      <c r="B39" s="68"/>
      <c r="C39" s="68"/>
      <c r="D39" s="86"/>
      <c r="E39" s="71"/>
      <c r="F39" s="68"/>
      <c r="G39" s="68"/>
      <c r="H39" s="68"/>
      <c r="I39" s="68"/>
    </row>
    <row r="40" spans="1:9" ht="17.25">
      <c r="A40" s="68" t="s">
        <v>36</v>
      </c>
      <c r="B40" s="68"/>
      <c r="C40" s="68"/>
      <c r="D40" s="87"/>
      <c r="E40" s="69"/>
      <c r="F40" s="68"/>
      <c r="G40" s="68"/>
      <c r="H40" s="68"/>
      <c r="I40" s="68"/>
    </row>
    <row r="41" spans="1:9" ht="17.25">
      <c r="A41" s="68"/>
      <c r="B41" s="68"/>
      <c r="C41" s="68"/>
      <c r="D41" s="89"/>
      <c r="E41" s="89"/>
      <c r="F41" s="68"/>
      <c r="G41" s="68"/>
      <c r="H41" s="68"/>
      <c r="I41" s="68"/>
    </row>
    <row r="42" spans="1:9" ht="17.25">
      <c r="A42" s="68"/>
      <c r="B42" s="68"/>
      <c r="C42" s="68"/>
      <c r="D42" s="89"/>
      <c r="E42" s="89"/>
      <c r="F42" s="68"/>
      <c r="G42" s="68"/>
      <c r="H42" s="68"/>
      <c r="I42" s="68"/>
    </row>
    <row r="43" spans="1:9" ht="17.25">
      <c r="A43" s="68" t="s">
        <v>39</v>
      </c>
      <c r="B43" s="68"/>
      <c r="C43" s="68"/>
      <c r="D43" s="68"/>
      <c r="E43" s="68"/>
      <c r="F43" s="68"/>
      <c r="G43" s="68"/>
      <c r="H43" s="68"/>
      <c r="I43" s="68"/>
    </row>
    <row r="44" spans="1:9" ht="17.25">
      <c r="A44" s="68" t="s">
        <v>97</v>
      </c>
      <c r="B44" s="68"/>
      <c r="C44" s="68"/>
      <c r="D44" s="68"/>
      <c r="E44" s="68"/>
      <c r="F44" s="68"/>
      <c r="G44" s="68"/>
      <c r="H44" s="68"/>
      <c r="I44" s="68"/>
    </row>
    <row r="45" spans="1:9" ht="17.25">
      <c r="A45" s="68" t="s">
        <v>98</v>
      </c>
      <c r="B45" s="68"/>
      <c r="C45" s="68"/>
      <c r="D45" s="68"/>
      <c r="E45" s="68"/>
      <c r="F45" s="68"/>
      <c r="G45" s="68"/>
      <c r="H45" s="68"/>
      <c r="I45" s="68"/>
    </row>
    <row r="46" spans="1:9" ht="17.25">
      <c r="A46" s="68"/>
      <c r="B46" s="68"/>
      <c r="C46" s="94"/>
      <c r="D46" s="94"/>
      <c r="E46" s="68"/>
      <c r="F46" s="68"/>
      <c r="G46" s="68"/>
      <c r="H46" s="68"/>
      <c r="I46" s="68"/>
    </row>
    <row r="47" spans="1:9" ht="17.25">
      <c r="A47" s="68"/>
      <c r="B47" s="68"/>
      <c r="C47" s="94"/>
      <c r="D47" s="94"/>
      <c r="E47" s="68"/>
      <c r="F47" s="68"/>
      <c r="G47" s="68"/>
      <c r="H47" s="68"/>
      <c r="I47" s="68"/>
    </row>
    <row r="48" spans="1:9" ht="17.25">
      <c r="A48" s="68"/>
      <c r="B48" s="68"/>
      <c r="C48" s="94"/>
      <c r="D48" s="94"/>
      <c r="E48" s="68"/>
      <c r="F48" s="68"/>
      <c r="G48" s="68"/>
      <c r="H48" s="68"/>
      <c r="I48" s="68"/>
    </row>
    <row r="49" spans="1:9" ht="17.25">
      <c r="A49" s="68"/>
      <c r="B49" s="68"/>
      <c r="C49" s="94"/>
      <c r="D49" s="94"/>
      <c r="E49" s="68"/>
      <c r="F49" s="68"/>
      <c r="G49" s="68"/>
      <c r="H49" s="68"/>
      <c r="I49" s="68"/>
    </row>
    <row r="50" spans="1:9" ht="17.25">
      <c r="A50" s="333" t="s">
        <v>37</v>
      </c>
      <c r="B50" s="333"/>
      <c r="C50" s="333"/>
      <c r="D50" s="333"/>
      <c r="E50" s="333"/>
      <c r="F50" s="333"/>
      <c r="G50" s="333"/>
      <c r="H50" s="333"/>
      <c r="I50" s="333"/>
    </row>
    <row r="51" spans="1:9" ht="17.25">
      <c r="A51" s="333" t="s">
        <v>274</v>
      </c>
      <c r="B51" s="333"/>
      <c r="C51" s="333"/>
      <c r="D51" s="333"/>
      <c r="E51" s="333"/>
      <c r="F51" s="333"/>
      <c r="G51" s="333"/>
      <c r="H51" s="333"/>
      <c r="I51" s="333"/>
    </row>
    <row r="52" spans="1:9" ht="17.25">
      <c r="A52" s="333" t="s">
        <v>275</v>
      </c>
      <c r="B52" s="333"/>
      <c r="C52" s="333"/>
      <c r="D52" s="333"/>
      <c r="E52" s="333"/>
      <c r="F52" s="333"/>
      <c r="G52" s="333"/>
      <c r="H52" s="333"/>
      <c r="I52" s="333"/>
    </row>
    <row r="53" spans="1:9" ht="17.25">
      <c r="A53" s="65"/>
      <c r="B53" s="330" t="s">
        <v>0</v>
      </c>
      <c r="C53" s="331"/>
      <c r="D53" s="330" t="s">
        <v>1</v>
      </c>
      <c r="E53" s="332"/>
      <c r="F53" s="67" t="s">
        <v>2</v>
      </c>
      <c r="G53" s="330" t="s">
        <v>3</v>
      </c>
      <c r="H53" s="332"/>
      <c r="I53" s="68"/>
    </row>
    <row r="54" spans="1:9" ht="17.25">
      <c r="A54" s="69"/>
      <c r="B54" s="327"/>
      <c r="C54" s="328"/>
      <c r="D54" s="327"/>
      <c r="E54" s="328"/>
      <c r="F54" s="70" t="s">
        <v>4</v>
      </c>
      <c r="G54" s="327" t="s">
        <v>5</v>
      </c>
      <c r="H54" s="328"/>
      <c r="I54" s="68"/>
    </row>
    <row r="55" spans="1:9" ht="17.25">
      <c r="A55" s="88" t="s">
        <v>6</v>
      </c>
      <c r="B55" s="65"/>
      <c r="C55" s="65"/>
      <c r="D55" s="65"/>
      <c r="E55" s="65"/>
      <c r="F55" s="65"/>
      <c r="G55" s="65"/>
      <c r="H55" s="65"/>
      <c r="I55" s="68"/>
    </row>
    <row r="56" spans="1:9" ht="17.25">
      <c r="A56" s="88" t="s">
        <v>7</v>
      </c>
      <c r="B56" s="71"/>
      <c r="C56" s="71"/>
      <c r="D56" s="71"/>
      <c r="E56" s="71"/>
      <c r="F56" s="71"/>
      <c r="G56" s="71"/>
      <c r="H56" s="71"/>
      <c r="I56" s="68"/>
    </row>
    <row r="57" spans="1:9" ht="17.25">
      <c r="A57" s="71" t="s">
        <v>8</v>
      </c>
      <c r="B57" s="72">
        <v>254000</v>
      </c>
      <c r="C57" s="71" t="s">
        <v>4</v>
      </c>
      <c r="D57" s="72">
        <v>241306</v>
      </c>
      <c r="E57" s="73">
        <v>40</v>
      </c>
      <c r="F57" s="73" t="s">
        <v>38</v>
      </c>
      <c r="G57" s="72">
        <v>12693</v>
      </c>
      <c r="H57" s="99">
        <v>60</v>
      </c>
      <c r="I57" s="68"/>
    </row>
    <row r="58" spans="1:9" ht="17.25">
      <c r="A58" s="71" t="s">
        <v>9</v>
      </c>
      <c r="B58" s="72">
        <v>67000</v>
      </c>
      <c r="C58" s="71" t="s">
        <v>4</v>
      </c>
      <c r="D58" s="72">
        <v>38388</v>
      </c>
      <c r="E58" s="73">
        <v>21</v>
      </c>
      <c r="F58" s="73" t="s">
        <v>38</v>
      </c>
      <c r="G58" s="72">
        <v>28611</v>
      </c>
      <c r="H58" s="73">
        <v>79</v>
      </c>
      <c r="I58" s="68"/>
    </row>
    <row r="59" spans="1:9" ht="17.25">
      <c r="A59" s="71" t="s">
        <v>10</v>
      </c>
      <c r="B59" s="72">
        <v>38000</v>
      </c>
      <c r="C59" s="71" t="s">
        <v>4</v>
      </c>
      <c r="D59" s="72">
        <v>91625</v>
      </c>
      <c r="E59" s="73">
        <v>69</v>
      </c>
      <c r="F59" s="73" t="s">
        <v>40</v>
      </c>
      <c r="G59" s="72">
        <v>53625</v>
      </c>
      <c r="H59" s="73">
        <v>69</v>
      </c>
      <c r="I59" s="68"/>
    </row>
    <row r="60" spans="1:9" ht="17.25">
      <c r="A60" s="71" t="s">
        <v>11</v>
      </c>
      <c r="B60" s="74" t="s">
        <v>12</v>
      </c>
      <c r="C60" s="71"/>
      <c r="D60" s="74" t="s">
        <v>12</v>
      </c>
      <c r="E60" s="73"/>
      <c r="F60" s="73"/>
      <c r="G60" s="74" t="s">
        <v>12</v>
      </c>
      <c r="H60" s="73"/>
      <c r="I60" s="68"/>
    </row>
    <row r="61" spans="1:9" ht="17.25">
      <c r="A61" s="71" t="s">
        <v>13</v>
      </c>
      <c r="B61" s="72">
        <v>167100</v>
      </c>
      <c r="C61" s="71" t="s">
        <v>4</v>
      </c>
      <c r="D61" s="72">
        <v>97924</v>
      </c>
      <c r="E61" s="73" t="s">
        <v>38</v>
      </c>
      <c r="F61" s="73" t="s">
        <v>38</v>
      </c>
      <c r="G61" s="72">
        <v>69176</v>
      </c>
      <c r="H61" s="73">
        <v>83</v>
      </c>
      <c r="I61" s="68"/>
    </row>
    <row r="62" spans="1:9" ht="17.25">
      <c r="A62" s="71" t="s">
        <v>14</v>
      </c>
      <c r="B62" s="74" t="s">
        <v>38</v>
      </c>
      <c r="C62" s="71" t="s">
        <v>4</v>
      </c>
      <c r="D62" s="74">
        <v>300</v>
      </c>
      <c r="E62" s="73" t="s">
        <v>38</v>
      </c>
      <c r="F62" s="73" t="s">
        <v>40</v>
      </c>
      <c r="G62" s="74">
        <v>300</v>
      </c>
      <c r="H62" s="249" t="s">
        <v>4</v>
      </c>
      <c r="I62" s="68"/>
    </row>
    <row r="63" spans="1:9" ht="17.25">
      <c r="A63" s="71" t="s">
        <v>15</v>
      </c>
      <c r="B63" s="72">
        <v>9696900</v>
      </c>
      <c r="C63" s="71" t="s">
        <v>4</v>
      </c>
      <c r="D63" s="72">
        <v>11854868</v>
      </c>
      <c r="E63" s="73">
        <v>68</v>
      </c>
      <c r="F63" s="73" t="s">
        <v>40</v>
      </c>
      <c r="G63" s="72">
        <v>2157968</v>
      </c>
      <c r="H63" s="73">
        <v>68</v>
      </c>
      <c r="I63" s="68"/>
    </row>
    <row r="64" spans="1:9" ht="17.25">
      <c r="A64" s="71" t="s">
        <v>16</v>
      </c>
      <c r="B64" s="72">
        <v>6030000</v>
      </c>
      <c r="C64" s="71" t="s">
        <v>4</v>
      </c>
      <c r="D64" s="72">
        <v>4965953</v>
      </c>
      <c r="E64" s="73"/>
      <c r="F64" s="73" t="s">
        <v>38</v>
      </c>
      <c r="G64" s="72">
        <v>1064047</v>
      </c>
      <c r="H64" s="73" t="s">
        <v>38</v>
      </c>
      <c r="I64" s="68"/>
    </row>
    <row r="65" spans="1:9" ht="17.25">
      <c r="A65" s="90" t="s">
        <v>17</v>
      </c>
      <c r="B65" s="75">
        <f>SUM(B57:B64)</f>
        <v>16253000</v>
      </c>
      <c r="C65" s="76" t="s">
        <v>4</v>
      </c>
      <c r="D65" s="75">
        <v>17290365</v>
      </c>
      <c r="E65" s="77">
        <v>98</v>
      </c>
      <c r="F65" s="77" t="s">
        <v>40</v>
      </c>
      <c r="G65" s="75">
        <v>1037365</v>
      </c>
      <c r="H65" s="77">
        <v>15</v>
      </c>
      <c r="I65" s="68"/>
    </row>
    <row r="66" spans="1:9" ht="17.25">
      <c r="A66" s="91" t="s">
        <v>18</v>
      </c>
      <c r="B66" s="76"/>
      <c r="C66" s="76"/>
      <c r="D66" s="75">
        <v>6891776</v>
      </c>
      <c r="E66" s="77">
        <v>12</v>
      </c>
      <c r="F66" s="76"/>
      <c r="G66" s="76"/>
      <c r="H66" s="76"/>
      <c r="I66" s="68"/>
    </row>
    <row r="67" spans="1:9" ht="17.25">
      <c r="A67" s="90" t="s">
        <v>19</v>
      </c>
      <c r="B67" s="76"/>
      <c r="C67" s="76"/>
      <c r="D67" s="75">
        <v>6891776</v>
      </c>
      <c r="E67" s="77">
        <v>12</v>
      </c>
      <c r="F67" s="76"/>
      <c r="G67" s="76"/>
      <c r="H67" s="76"/>
      <c r="I67" s="68"/>
    </row>
    <row r="68" spans="1:9" ht="17.25">
      <c r="A68" s="90" t="s">
        <v>20</v>
      </c>
      <c r="B68" s="76"/>
      <c r="C68" s="76"/>
      <c r="D68" s="75">
        <v>24182142</v>
      </c>
      <c r="E68" s="177" t="s">
        <v>276</v>
      </c>
      <c r="F68" s="76"/>
      <c r="G68" s="76"/>
      <c r="H68" s="76"/>
      <c r="I68" s="68"/>
    </row>
    <row r="69" spans="1:9" ht="17.25">
      <c r="A69" s="65"/>
      <c r="B69" s="330" t="s">
        <v>0</v>
      </c>
      <c r="C69" s="331"/>
      <c r="D69" s="330" t="s">
        <v>41</v>
      </c>
      <c r="E69" s="332"/>
      <c r="F69" s="66" t="s">
        <v>40</v>
      </c>
      <c r="G69" s="330" t="s">
        <v>3</v>
      </c>
      <c r="H69" s="332"/>
      <c r="I69" s="68"/>
    </row>
    <row r="70" spans="1:9" ht="17.25">
      <c r="A70" s="69"/>
      <c r="B70" s="327"/>
      <c r="C70" s="328"/>
      <c r="D70" s="329"/>
      <c r="E70" s="328"/>
      <c r="F70" s="78" t="s">
        <v>38</v>
      </c>
      <c r="G70" s="327" t="s">
        <v>5</v>
      </c>
      <c r="H70" s="328"/>
      <c r="I70" s="68"/>
    </row>
    <row r="71" spans="1:9" ht="17.25">
      <c r="A71" s="88" t="s">
        <v>85</v>
      </c>
      <c r="B71" s="65"/>
      <c r="C71" s="65"/>
      <c r="D71" s="65"/>
      <c r="E71" s="65"/>
      <c r="F71" s="65"/>
      <c r="G71" s="65"/>
      <c r="H71" s="65"/>
      <c r="I71" s="68"/>
    </row>
    <row r="72" spans="1:9" ht="17.25">
      <c r="A72" s="88" t="s">
        <v>86</v>
      </c>
      <c r="B72" s="71"/>
      <c r="C72" s="71"/>
      <c r="D72" s="71"/>
      <c r="E72" s="71"/>
      <c r="F72" s="71"/>
      <c r="G72" s="71"/>
      <c r="H72" s="71"/>
      <c r="I72" s="68"/>
    </row>
    <row r="73" spans="1:9" ht="17.25">
      <c r="A73" s="71" t="s">
        <v>21</v>
      </c>
      <c r="B73" s="72">
        <v>808268</v>
      </c>
      <c r="C73" s="73" t="s">
        <v>38</v>
      </c>
      <c r="D73" s="72">
        <v>757632</v>
      </c>
      <c r="E73" s="73" t="s">
        <v>38</v>
      </c>
      <c r="F73" s="73" t="s">
        <v>40</v>
      </c>
      <c r="G73" s="72">
        <v>50636</v>
      </c>
      <c r="H73" s="73" t="s">
        <v>38</v>
      </c>
      <c r="I73" s="68"/>
    </row>
    <row r="74" spans="1:9" ht="17.25">
      <c r="A74" s="71" t="s">
        <v>87</v>
      </c>
      <c r="B74" s="72">
        <v>3777532</v>
      </c>
      <c r="C74" s="73" t="s">
        <v>38</v>
      </c>
      <c r="D74" s="72">
        <v>3777312</v>
      </c>
      <c r="E74" s="73" t="s">
        <v>38</v>
      </c>
      <c r="F74" s="73" t="s">
        <v>40</v>
      </c>
      <c r="G74" s="72">
        <v>220</v>
      </c>
      <c r="H74" s="73" t="s">
        <v>38</v>
      </c>
      <c r="I74" s="68"/>
    </row>
    <row r="75" spans="1:9" ht="17.25">
      <c r="A75" s="71" t="s">
        <v>88</v>
      </c>
      <c r="B75" s="74">
        <v>2703960</v>
      </c>
      <c r="C75" s="73" t="s">
        <v>38</v>
      </c>
      <c r="D75" s="74">
        <v>2684035</v>
      </c>
      <c r="E75" s="73" t="s">
        <v>38</v>
      </c>
      <c r="F75" s="73" t="s">
        <v>40</v>
      </c>
      <c r="G75" s="74">
        <v>19925</v>
      </c>
      <c r="H75" s="73" t="s">
        <v>38</v>
      </c>
      <c r="I75" s="68"/>
    </row>
    <row r="76" spans="1:9" ht="17.25">
      <c r="A76" s="71" t="s">
        <v>23</v>
      </c>
      <c r="B76" s="74">
        <v>1567297</v>
      </c>
      <c r="C76" s="73" t="s">
        <v>38</v>
      </c>
      <c r="D76" s="72">
        <v>1531003</v>
      </c>
      <c r="E76" s="73" t="s">
        <v>38</v>
      </c>
      <c r="F76" s="73" t="s">
        <v>40</v>
      </c>
      <c r="G76" s="72">
        <v>36294</v>
      </c>
      <c r="H76" s="73" t="s">
        <v>38</v>
      </c>
      <c r="I76" s="68"/>
    </row>
    <row r="77" spans="1:9" ht="17.25">
      <c r="A77" s="71" t="s">
        <v>24</v>
      </c>
      <c r="B77" s="72">
        <v>2133458</v>
      </c>
      <c r="C77" s="73" t="s">
        <v>38</v>
      </c>
      <c r="D77" s="72">
        <v>2034202</v>
      </c>
      <c r="E77" s="73">
        <v>50</v>
      </c>
      <c r="F77" s="73" t="s">
        <v>40</v>
      </c>
      <c r="G77" s="72">
        <v>99255</v>
      </c>
      <c r="H77" s="73">
        <v>50</v>
      </c>
      <c r="I77" s="68"/>
    </row>
    <row r="78" spans="1:9" ht="17.25">
      <c r="A78" s="71" t="s">
        <v>25</v>
      </c>
      <c r="B78" s="72">
        <v>1147325</v>
      </c>
      <c r="C78" s="73" t="s">
        <v>38</v>
      </c>
      <c r="D78" s="72">
        <v>1070608</v>
      </c>
      <c r="E78" s="73">
        <v>35</v>
      </c>
      <c r="F78" s="73" t="s">
        <v>40</v>
      </c>
      <c r="G78" s="72">
        <v>76716</v>
      </c>
      <c r="H78" s="73">
        <v>65</v>
      </c>
      <c r="I78" s="68"/>
    </row>
    <row r="79" spans="1:9" ht="17.25">
      <c r="A79" s="71" t="s">
        <v>26</v>
      </c>
      <c r="B79" s="72">
        <v>225000</v>
      </c>
      <c r="C79" s="73" t="s">
        <v>38</v>
      </c>
      <c r="D79" s="72">
        <v>176729</v>
      </c>
      <c r="E79" s="73">
        <v>80</v>
      </c>
      <c r="F79" s="73" t="s">
        <v>40</v>
      </c>
      <c r="G79" s="72">
        <v>48270</v>
      </c>
      <c r="H79" s="79" t="s">
        <v>277</v>
      </c>
      <c r="I79" s="68"/>
    </row>
    <row r="80" spans="1:9" ht="17.25">
      <c r="A80" s="71" t="s">
        <v>27</v>
      </c>
      <c r="B80" s="72">
        <v>1009400</v>
      </c>
      <c r="C80" s="73" t="s">
        <v>38</v>
      </c>
      <c r="D80" s="72">
        <v>1004400</v>
      </c>
      <c r="E80" s="73" t="s">
        <v>38</v>
      </c>
      <c r="F80" s="73" t="s">
        <v>40</v>
      </c>
      <c r="G80" s="72">
        <v>5000</v>
      </c>
      <c r="H80" s="73" t="s">
        <v>38</v>
      </c>
      <c r="I80" s="68"/>
    </row>
    <row r="81" spans="1:9" ht="17.25">
      <c r="A81" s="71" t="s">
        <v>28</v>
      </c>
      <c r="B81" s="72">
        <v>685360</v>
      </c>
      <c r="C81" s="73" t="s">
        <v>38</v>
      </c>
      <c r="D81" s="72">
        <v>363546</v>
      </c>
      <c r="E81" s="73" t="s">
        <v>22</v>
      </c>
      <c r="F81" s="73" t="s">
        <v>40</v>
      </c>
      <c r="G81" s="72">
        <v>321814</v>
      </c>
      <c r="H81" s="73" t="s">
        <v>22</v>
      </c>
      <c r="I81" s="68"/>
    </row>
    <row r="82" spans="1:9" ht="17.25">
      <c r="A82" s="71" t="s">
        <v>29</v>
      </c>
      <c r="B82" s="72">
        <v>2185400</v>
      </c>
      <c r="C82" s="73" t="s">
        <v>38</v>
      </c>
      <c r="D82" s="72">
        <v>2132400</v>
      </c>
      <c r="E82" s="73" t="s">
        <v>38</v>
      </c>
      <c r="F82" s="73" t="s">
        <v>40</v>
      </c>
      <c r="G82" s="80">
        <v>53000</v>
      </c>
      <c r="H82" s="73" t="s">
        <v>38</v>
      </c>
      <c r="I82" s="68"/>
    </row>
    <row r="83" spans="1:9" ht="17.25">
      <c r="A83" s="71" t="s">
        <v>30</v>
      </c>
      <c r="B83" s="74">
        <v>10000</v>
      </c>
      <c r="C83" s="73" t="s">
        <v>38</v>
      </c>
      <c r="D83" s="72">
        <v>9000</v>
      </c>
      <c r="E83" s="73" t="s">
        <v>38</v>
      </c>
      <c r="F83" s="73" t="s">
        <v>40</v>
      </c>
      <c r="G83" s="80">
        <v>1000</v>
      </c>
      <c r="H83" s="73" t="s">
        <v>38</v>
      </c>
      <c r="I83" s="68"/>
    </row>
    <row r="84" spans="1:9" ht="17.25">
      <c r="A84" s="90" t="s">
        <v>31</v>
      </c>
      <c r="B84" s="81">
        <f>SUM(B73:B83)</f>
        <v>16253000</v>
      </c>
      <c r="C84" s="82" t="s">
        <v>38</v>
      </c>
      <c r="D84" s="75">
        <v>15540868</v>
      </c>
      <c r="E84" s="83">
        <v>65</v>
      </c>
      <c r="F84" s="82" t="s">
        <v>40</v>
      </c>
      <c r="G84" s="81">
        <v>712131</v>
      </c>
      <c r="H84" s="83">
        <v>35</v>
      </c>
      <c r="I84" s="68"/>
    </row>
    <row r="85" spans="1:9" ht="17.25">
      <c r="A85" s="92" t="s">
        <v>32</v>
      </c>
      <c r="B85" s="92"/>
      <c r="C85" s="68"/>
      <c r="D85" s="75">
        <v>6891776</v>
      </c>
      <c r="E85" s="77">
        <v>12</v>
      </c>
      <c r="F85" s="68"/>
      <c r="G85" s="68"/>
      <c r="H85" s="68"/>
      <c r="I85" s="68"/>
    </row>
    <row r="86" spans="1:9" ht="17.25">
      <c r="A86" s="93" t="s">
        <v>33</v>
      </c>
      <c r="B86" s="92"/>
      <c r="C86" s="68"/>
      <c r="D86" s="75">
        <v>22432644</v>
      </c>
      <c r="E86" s="73">
        <v>77</v>
      </c>
      <c r="F86" s="68"/>
      <c r="G86" s="68"/>
      <c r="H86" s="68"/>
      <c r="I86" s="68"/>
    </row>
    <row r="87" spans="1:9" ht="17.25">
      <c r="A87" s="68" t="s">
        <v>34</v>
      </c>
      <c r="B87" s="68"/>
      <c r="C87" s="68"/>
      <c r="D87" s="84">
        <v>1749497</v>
      </c>
      <c r="E87" s="85">
        <v>33</v>
      </c>
      <c r="F87" s="68"/>
      <c r="G87" s="68"/>
      <c r="H87" s="68"/>
      <c r="I87" s="68"/>
    </row>
    <row r="88" spans="1:9" ht="17.25">
      <c r="A88" s="68" t="s">
        <v>35</v>
      </c>
      <c r="B88" s="68"/>
      <c r="C88" s="68"/>
      <c r="D88" s="86"/>
      <c r="E88" s="71"/>
      <c r="F88" s="68"/>
      <c r="G88" s="68"/>
      <c r="H88" s="68"/>
      <c r="I88" s="68"/>
    </row>
    <row r="89" spans="1:9" ht="17.25">
      <c r="A89" s="68" t="s">
        <v>36</v>
      </c>
      <c r="B89" s="68"/>
      <c r="C89" s="68"/>
      <c r="D89" s="87"/>
      <c r="E89" s="69"/>
      <c r="F89" s="68"/>
      <c r="G89" s="68"/>
      <c r="H89" s="68"/>
      <c r="I89" s="68"/>
    </row>
    <row r="90" spans="1:9" ht="17.25">
      <c r="A90" s="68"/>
      <c r="B90" s="68"/>
      <c r="C90" s="68"/>
      <c r="D90" s="89"/>
      <c r="E90" s="89"/>
      <c r="F90" s="68"/>
      <c r="G90" s="68"/>
      <c r="H90" s="68"/>
      <c r="I90" s="68"/>
    </row>
    <row r="91" spans="1:9" ht="17.25">
      <c r="A91" s="68"/>
      <c r="B91" s="68"/>
      <c r="C91" s="68"/>
      <c r="D91" s="89"/>
      <c r="E91" s="89"/>
      <c r="F91" s="68"/>
      <c r="G91" s="68"/>
      <c r="H91" s="68"/>
      <c r="I91" s="68"/>
    </row>
    <row r="92" spans="1:9" ht="17.25">
      <c r="A92" s="68" t="s">
        <v>39</v>
      </c>
      <c r="B92" s="68"/>
      <c r="C92" s="68"/>
      <c r="D92" s="68"/>
      <c r="E92" s="68"/>
      <c r="F92" s="68"/>
      <c r="G92" s="68"/>
      <c r="H92" s="68"/>
      <c r="I92" s="68"/>
    </row>
    <row r="93" spans="1:9" ht="17.25">
      <c r="A93" s="68" t="s">
        <v>279</v>
      </c>
      <c r="B93" s="68"/>
      <c r="C93" s="68"/>
      <c r="D93" s="68"/>
      <c r="E93" s="68"/>
      <c r="F93" s="68"/>
      <c r="G93" s="68"/>
      <c r="H93" s="68"/>
      <c r="I93" s="68"/>
    </row>
    <row r="94" spans="1:9" ht="17.25">
      <c r="A94" s="68" t="s">
        <v>278</v>
      </c>
      <c r="B94" s="68"/>
      <c r="C94" s="68"/>
      <c r="D94" s="68"/>
      <c r="E94" s="68"/>
      <c r="F94" s="68"/>
      <c r="G94" s="68"/>
      <c r="H94" s="68"/>
      <c r="I94" s="68"/>
    </row>
    <row r="95" spans="1:9" ht="17.25">
      <c r="A95" s="68"/>
      <c r="B95" s="68"/>
      <c r="C95" s="94"/>
      <c r="D95" s="94"/>
      <c r="E95" s="68"/>
      <c r="F95" s="68"/>
      <c r="G95" s="68"/>
      <c r="H95" s="68"/>
      <c r="I95" s="68"/>
    </row>
    <row r="96" spans="1:9" ht="17.25">
      <c r="A96" s="68"/>
      <c r="B96" s="68"/>
      <c r="C96" s="94"/>
      <c r="D96" s="94"/>
      <c r="E96" s="68"/>
      <c r="F96" s="68"/>
      <c r="G96" s="68"/>
      <c r="H96" s="68"/>
      <c r="I96" s="68"/>
    </row>
    <row r="97" spans="1:9" ht="17.25">
      <c r="A97" s="68"/>
      <c r="B97" s="68"/>
      <c r="C97" s="94"/>
      <c r="D97" s="94"/>
      <c r="E97" s="68"/>
      <c r="F97" s="68"/>
      <c r="G97" s="68"/>
      <c r="H97" s="68"/>
      <c r="I97" s="68"/>
    </row>
    <row r="98" spans="1:9" ht="17.25">
      <c r="A98" s="68"/>
      <c r="B98" s="68"/>
      <c r="C98" s="94"/>
      <c r="D98" s="94"/>
      <c r="E98" s="68"/>
      <c r="F98" s="68"/>
      <c r="G98" s="68"/>
      <c r="H98" s="68"/>
      <c r="I98" s="68"/>
    </row>
    <row r="99" spans="1:9" ht="17.25">
      <c r="A99" s="333" t="s">
        <v>37</v>
      </c>
      <c r="B99" s="333"/>
      <c r="C99" s="333"/>
      <c r="D99" s="333"/>
      <c r="E99" s="333"/>
      <c r="F99" s="333"/>
      <c r="G99" s="333"/>
      <c r="H99" s="333"/>
      <c r="I99" s="333"/>
    </row>
    <row r="100" spans="1:9" ht="17.25">
      <c r="A100" s="333" t="s">
        <v>294</v>
      </c>
      <c r="B100" s="333"/>
      <c r="C100" s="333"/>
      <c r="D100" s="333"/>
      <c r="E100" s="333"/>
      <c r="F100" s="333"/>
      <c r="G100" s="333"/>
      <c r="H100" s="333"/>
      <c r="I100" s="333"/>
    </row>
    <row r="101" spans="1:9" ht="17.25">
      <c r="A101" s="333" t="s">
        <v>295</v>
      </c>
      <c r="B101" s="333"/>
      <c r="C101" s="333"/>
      <c r="D101" s="333"/>
      <c r="E101" s="333"/>
      <c r="F101" s="333"/>
      <c r="G101" s="333"/>
      <c r="H101" s="333"/>
      <c r="I101" s="333"/>
    </row>
    <row r="102" spans="1:9" ht="17.25">
      <c r="A102" s="65"/>
      <c r="B102" s="330" t="s">
        <v>0</v>
      </c>
      <c r="C102" s="331"/>
      <c r="D102" s="330" t="s">
        <v>1</v>
      </c>
      <c r="E102" s="332"/>
      <c r="F102" s="67" t="s">
        <v>2</v>
      </c>
      <c r="G102" s="330" t="s">
        <v>3</v>
      </c>
      <c r="H102" s="332"/>
      <c r="I102" s="68"/>
    </row>
    <row r="103" spans="1:9" ht="17.25">
      <c r="A103" s="69"/>
      <c r="B103" s="327"/>
      <c r="C103" s="328"/>
      <c r="D103" s="327"/>
      <c r="E103" s="328"/>
      <c r="F103" s="70" t="s">
        <v>4</v>
      </c>
      <c r="G103" s="327" t="s">
        <v>5</v>
      </c>
      <c r="H103" s="328"/>
      <c r="I103" s="68"/>
    </row>
    <row r="104" spans="1:9" ht="17.25">
      <c r="A104" s="88" t="s">
        <v>6</v>
      </c>
      <c r="B104" s="65"/>
      <c r="C104" s="65"/>
      <c r="D104" s="65"/>
      <c r="E104" s="65"/>
      <c r="F104" s="65"/>
      <c r="G104" s="65"/>
      <c r="H104" s="65"/>
      <c r="I104" s="68"/>
    </row>
    <row r="105" spans="1:9" ht="17.25">
      <c r="A105" s="88" t="s">
        <v>7</v>
      </c>
      <c r="B105" s="71"/>
      <c r="C105" s="71"/>
      <c r="D105" s="71"/>
      <c r="E105" s="71"/>
      <c r="F105" s="71"/>
      <c r="G105" s="71"/>
      <c r="H105" s="71"/>
      <c r="I105" s="68"/>
    </row>
    <row r="106" spans="1:9" ht="17.25">
      <c r="A106" s="71" t="s">
        <v>8</v>
      </c>
      <c r="B106" s="72">
        <v>281986</v>
      </c>
      <c r="C106" s="73">
        <v>18</v>
      </c>
      <c r="D106" s="72">
        <v>289470</v>
      </c>
      <c r="E106" s="73">
        <v>19</v>
      </c>
      <c r="F106" s="73" t="s">
        <v>40</v>
      </c>
      <c r="G106" s="72">
        <v>7484</v>
      </c>
      <c r="H106" s="79" t="s">
        <v>187</v>
      </c>
      <c r="I106" s="68"/>
    </row>
    <row r="107" spans="1:9" ht="17.25">
      <c r="A107" s="71" t="s">
        <v>9</v>
      </c>
      <c r="B107" s="72">
        <v>69002</v>
      </c>
      <c r="C107" s="73">
        <v>20</v>
      </c>
      <c r="D107" s="72">
        <v>78782</v>
      </c>
      <c r="E107" s="73">
        <v>20</v>
      </c>
      <c r="F107" s="73" t="s">
        <v>40</v>
      </c>
      <c r="G107" s="72">
        <v>9780</v>
      </c>
      <c r="H107" s="73" t="s">
        <v>38</v>
      </c>
      <c r="I107" s="68"/>
    </row>
    <row r="108" spans="1:9" ht="17.25">
      <c r="A108" s="71" t="s">
        <v>10</v>
      </c>
      <c r="B108" s="72">
        <v>149518</v>
      </c>
      <c r="C108" s="73">
        <v>23</v>
      </c>
      <c r="D108" s="72">
        <v>180690</v>
      </c>
      <c r="E108" s="73">
        <v>20</v>
      </c>
      <c r="F108" s="73" t="s">
        <v>40</v>
      </c>
      <c r="G108" s="72">
        <v>31171</v>
      </c>
      <c r="H108" s="73">
        <v>97</v>
      </c>
      <c r="I108" s="68"/>
    </row>
    <row r="109" spans="1:9" ht="17.25">
      <c r="A109" s="71" t="s">
        <v>11</v>
      </c>
      <c r="B109" s="74" t="s">
        <v>12</v>
      </c>
      <c r="C109" s="71"/>
      <c r="D109" s="74" t="s">
        <v>12</v>
      </c>
      <c r="E109" s="73"/>
      <c r="F109" s="73"/>
      <c r="G109" s="74" t="s">
        <v>12</v>
      </c>
      <c r="H109" s="73"/>
      <c r="I109" s="68"/>
    </row>
    <row r="110" spans="1:9" ht="17.25">
      <c r="A110" s="71" t="s">
        <v>13</v>
      </c>
      <c r="B110" s="72">
        <v>230200</v>
      </c>
      <c r="C110" s="79" t="s">
        <v>38</v>
      </c>
      <c r="D110" s="72">
        <v>89554</v>
      </c>
      <c r="E110" s="79" t="s">
        <v>296</v>
      </c>
      <c r="F110" s="73" t="s">
        <v>38</v>
      </c>
      <c r="G110" s="72">
        <v>140645</v>
      </c>
      <c r="H110" s="73">
        <v>98</v>
      </c>
      <c r="I110" s="68"/>
    </row>
    <row r="111" spans="1:9" ht="17.25">
      <c r="A111" s="71" t="s">
        <v>14</v>
      </c>
      <c r="B111" s="74" t="s">
        <v>38</v>
      </c>
      <c r="C111" s="71" t="s">
        <v>4</v>
      </c>
      <c r="D111" s="74" t="s">
        <v>38</v>
      </c>
      <c r="E111" s="73" t="s">
        <v>38</v>
      </c>
      <c r="F111" s="73" t="s">
        <v>38</v>
      </c>
      <c r="G111" s="74" t="s">
        <v>38</v>
      </c>
      <c r="H111" s="249" t="s">
        <v>4</v>
      </c>
      <c r="I111" s="68"/>
    </row>
    <row r="112" spans="1:9" ht="17.25">
      <c r="A112" s="71" t="s">
        <v>15</v>
      </c>
      <c r="B112" s="72">
        <v>12534927</v>
      </c>
      <c r="C112" s="73">
        <v>10</v>
      </c>
      <c r="D112" s="72">
        <v>14582730</v>
      </c>
      <c r="E112" s="73">
        <v>54</v>
      </c>
      <c r="F112" s="73" t="s">
        <v>40</v>
      </c>
      <c r="G112" s="72">
        <v>2047803</v>
      </c>
      <c r="H112" s="73">
        <v>44</v>
      </c>
      <c r="I112" s="68"/>
    </row>
    <row r="113" spans="1:9" ht="17.25">
      <c r="A113" s="71" t="s">
        <v>16</v>
      </c>
      <c r="B113" s="72">
        <v>5400000</v>
      </c>
      <c r="C113" s="71" t="s">
        <v>4</v>
      </c>
      <c r="D113" s="72">
        <v>5263678</v>
      </c>
      <c r="E113" s="73"/>
      <c r="F113" s="73" t="s">
        <v>38</v>
      </c>
      <c r="G113" s="72">
        <v>136322</v>
      </c>
      <c r="H113" s="73" t="s">
        <v>38</v>
      </c>
      <c r="I113" s="68"/>
    </row>
    <row r="114" spans="1:9" ht="17.25">
      <c r="A114" s="90" t="s">
        <v>17</v>
      </c>
      <c r="B114" s="75">
        <f>SUM(B106:B113)</f>
        <v>18665633</v>
      </c>
      <c r="C114" s="77">
        <v>71</v>
      </c>
      <c r="D114" s="75">
        <v>20484905</v>
      </c>
      <c r="E114" s="77">
        <v>15</v>
      </c>
      <c r="F114" s="77" t="s">
        <v>40</v>
      </c>
      <c r="G114" s="75">
        <v>1819271</v>
      </c>
      <c r="H114" s="77">
        <v>44</v>
      </c>
      <c r="I114" s="68"/>
    </row>
    <row r="115" spans="1:9" ht="17.25">
      <c r="A115" s="91" t="s">
        <v>18</v>
      </c>
      <c r="B115" s="76"/>
      <c r="C115" s="76"/>
      <c r="D115" s="75">
        <v>8701484</v>
      </c>
      <c r="E115" s="77">
        <v>80</v>
      </c>
      <c r="F115" s="76"/>
      <c r="G115" s="76"/>
      <c r="H115" s="76"/>
      <c r="I115" s="68"/>
    </row>
    <row r="116" spans="1:9" ht="17.25">
      <c r="A116" s="90" t="s">
        <v>19</v>
      </c>
      <c r="B116" s="76"/>
      <c r="C116" s="76"/>
      <c r="D116" s="75">
        <v>8701484</v>
      </c>
      <c r="E116" s="77">
        <v>80</v>
      </c>
      <c r="F116" s="76"/>
      <c r="G116" s="76"/>
      <c r="H116" s="76"/>
      <c r="I116" s="68"/>
    </row>
    <row r="117" spans="1:9" ht="17.25">
      <c r="A117" s="90" t="s">
        <v>20</v>
      </c>
      <c r="B117" s="76"/>
      <c r="C117" s="76"/>
      <c r="D117" s="75">
        <v>29186389</v>
      </c>
      <c r="E117" s="177" t="s">
        <v>303</v>
      </c>
      <c r="F117" s="76"/>
      <c r="G117" s="76"/>
      <c r="H117" s="76"/>
      <c r="I117" s="68"/>
    </row>
    <row r="118" spans="1:9" ht="17.25">
      <c r="A118" s="65"/>
      <c r="B118" s="330" t="s">
        <v>0</v>
      </c>
      <c r="C118" s="331"/>
      <c r="D118" s="330" t="s">
        <v>41</v>
      </c>
      <c r="E118" s="332"/>
      <c r="F118" s="66" t="s">
        <v>40</v>
      </c>
      <c r="G118" s="330" t="s">
        <v>3</v>
      </c>
      <c r="H118" s="332"/>
      <c r="I118" s="68"/>
    </row>
    <row r="119" spans="1:9" ht="17.25">
      <c r="A119" s="69"/>
      <c r="B119" s="327"/>
      <c r="C119" s="328"/>
      <c r="D119" s="329"/>
      <c r="E119" s="328"/>
      <c r="F119" s="78" t="s">
        <v>38</v>
      </c>
      <c r="G119" s="327" t="s">
        <v>5</v>
      </c>
      <c r="H119" s="328"/>
      <c r="I119" s="68"/>
    </row>
    <row r="120" spans="1:9" ht="17.25">
      <c r="A120" s="88" t="s">
        <v>85</v>
      </c>
      <c r="B120" s="65"/>
      <c r="C120" s="65"/>
      <c r="D120" s="65"/>
      <c r="E120" s="65"/>
      <c r="F120" s="65"/>
      <c r="G120" s="65"/>
      <c r="H120" s="65"/>
      <c r="I120" s="68"/>
    </row>
    <row r="121" spans="1:9" ht="17.25">
      <c r="A121" s="88" t="s">
        <v>86</v>
      </c>
      <c r="B121" s="71"/>
      <c r="C121" s="71"/>
      <c r="D121" s="71"/>
      <c r="E121" s="71"/>
      <c r="F121" s="71"/>
      <c r="G121" s="71"/>
      <c r="H121" s="71"/>
      <c r="I121" s="68"/>
    </row>
    <row r="122" spans="1:9" ht="17.25">
      <c r="A122" s="71" t="s">
        <v>21</v>
      </c>
      <c r="B122" s="72">
        <v>833500</v>
      </c>
      <c r="C122" s="73" t="s">
        <v>38</v>
      </c>
      <c r="D122" s="72">
        <v>770432</v>
      </c>
      <c r="E122" s="73" t="s">
        <v>38</v>
      </c>
      <c r="F122" s="73" t="s">
        <v>38</v>
      </c>
      <c r="G122" s="72">
        <v>63068</v>
      </c>
      <c r="H122" s="73" t="s">
        <v>38</v>
      </c>
      <c r="I122" s="68"/>
    </row>
    <row r="123" spans="1:9" ht="17.25">
      <c r="A123" s="71" t="s">
        <v>87</v>
      </c>
      <c r="B123" s="72">
        <v>3948332</v>
      </c>
      <c r="C123" s="73" t="s">
        <v>38</v>
      </c>
      <c r="D123" s="72">
        <v>3939935</v>
      </c>
      <c r="E123" s="73" t="s">
        <v>38</v>
      </c>
      <c r="F123" s="73" t="s">
        <v>38</v>
      </c>
      <c r="G123" s="72">
        <v>8397</v>
      </c>
      <c r="H123" s="73" t="s">
        <v>38</v>
      </c>
      <c r="I123" s="68"/>
    </row>
    <row r="124" spans="1:9" ht="17.25">
      <c r="A124" s="71" t="s">
        <v>88</v>
      </c>
      <c r="B124" s="74">
        <v>2707560</v>
      </c>
      <c r="C124" s="73" t="s">
        <v>38</v>
      </c>
      <c r="D124" s="74">
        <v>2519541</v>
      </c>
      <c r="E124" s="73" t="s">
        <v>38</v>
      </c>
      <c r="F124" s="73" t="s">
        <v>38</v>
      </c>
      <c r="G124" s="74">
        <v>188019</v>
      </c>
      <c r="H124" s="73" t="s">
        <v>38</v>
      </c>
      <c r="I124" s="68"/>
    </row>
    <row r="125" spans="1:9" ht="17.25">
      <c r="A125" s="71" t="s">
        <v>23</v>
      </c>
      <c r="B125" s="74">
        <v>1625785</v>
      </c>
      <c r="C125" s="73" t="s">
        <v>38</v>
      </c>
      <c r="D125" s="72">
        <v>1488870</v>
      </c>
      <c r="E125" s="73" t="s">
        <v>38</v>
      </c>
      <c r="F125" s="73" t="s">
        <v>38</v>
      </c>
      <c r="G125" s="72">
        <v>136915</v>
      </c>
      <c r="H125" s="73" t="s">
        <v>38</v>
      </c>
      <c r="I125" s="68"/>
    </row>
    <row r="126" spans="1:9" ht="17.25">
      <c r="A126" s="71" t="s">
        <v>24</v>
      </c>
      <c r="B126" s="72">
        <v>2755520</v>
      </c>
      <c r="C126" s="73" t="s">
        <v>38</v>
      </c>
      <c r="D126" s="72">
        <v>1963369</v>
      </c>
      <c r="E126" s="73">
        <v>50</v>
      </c>
      <c r="F126" s="73" t="s">
        <v>38</v>
      </c>
      <c r="G126" s="72">
        <v>792150</v>
      </c>
      <c r="H126" s="73">
        <v>50</v>
      </c>
      <c r="I126" s="68"/>
    </row>
    <row r="127" spans="1:9" ht="17.25">
      <c r="A127" s="71" t="s">
        <v>25</v>
      </c>
      <c r="B127" s="72">
        <v>1935580</v>
      </c>
      <c r="C127" s="73" t="s">
        <v>38</v>
      </c>
      <c r="D127" s="72">
        <v>1590907</v>
      </c>
      <c r="E127" s="73">
        <v>76</v>
      </c>
      <c r="F127" s="73" t="s">
        <v>38</v>
      </c>
      <c r="G127" s="72">
        <v>344672</v>
      </c>
      <c r="H127" s="73">
        <v>24</v>
      </c>
      <c r="I127" s="68"/>
    </row>
    <row r="128" spans="1:9" ht="17.25">
      <c r="A128" s="71" t="s">
        <v>26</v>
      </c>
      <c r="B128" s="72">
        <v>245000</v>
      </c>
      <c r="C128" s="73" t="s">
        <v>38</v>
      </c>
      <c r="D128" s="72">
        <v>210822</v>
      </c>
      <c r="E128" s="73">
        <v>64</v>
      </c>
      <c r="F128" s="73" t="s">
        <v>38</v>
      </c>
      <c r="G128" s="72">
        <v>34177</v>
      </c>
      <c r="H128" s="79" t="s">
        <v>297</v>
      </c>
      <c r="I128" s="68"/>
    </row>
    <row r="129" spans="1:9" ht="17.25">
      <c r="A129" s="71" t="s">
        <v>27</v>
      </c>
      <c r="B129" s="72">
        <v>1112423</v>
      </c>
      <c r="C129" s="73" t="s">
        <v>38</v>
      </c>
      <c r="D129" s="72">
        <v>1105876</v>
      </c>
      <c r="E129" s="73">
        <v>79</v>
      </c>
      <c r="F129" s="73" t="s">
        <v>38</v>
      </c>
      <c r="G129" s="72">
        <v>6546</v>
      </c>
      <c r="H129" s="73">
        <v>21</v>
      </c>
      <c r="I129" s="68"/>
    </row>
    <row r="130" spans="1:9" ht="17.25">
      <c r="A130" s="71" t="s">
        <v>28</v>
      </c>
      <c r="B130" s="72">
        <v>1457900</v>
      </c>
      <c r="C130" s="73" t="s">
        <v>38</v>
      </c>
      <c r="D130" s="72">
        <v>1148484</v>
      </c>
      <c r="E130" s="73" t="s">
        <v>22</v>
      </c>
      <c r="F130" s="73" t="s">
        <v>38</v>
      </c>
      <c r="G130" s="72">
        <v>309416</v>
      </c>
      <c r="H130" s="73" t="s">
        <v>22</v>
      </c>
      <c r="I130" s="68"/>
    </row>
    <row r="131" spans="1:9" ht="17.25">
      <c r="A131" s="71" t="s">
        <v>29</v>
      </c>
      <c r="B131" s="72">
        <v>1468400</v>
      </c>
      <c r="C131" s="73" t="s">
        <v>38</v>
      </c>
      <c r="D131" s="72">
        <v>1445700</v>
      </c>
      <c r="E131" s="73" t="s">
        <v>38</v>
      </c>
      <c r="F131" s="73" t="s">
        <v>38</v>
      </c>
      <c r="G131" s="80">
        <v>22700</v>
      </c>
      <c r="H131" s="73" t="s">
        <v>38</v>
      </c>
      <c r="I131" s="68"/>
    </row>
    <row r="132" spans="1:9" ht="17.25">
      <c r="A132" s="71" t="s">
        <v>30</v>
      </c>
      <c r="B132" s="74">
        <v>10000</v>
      </c>
      <c r="C132" s="73" t="s">
        <v>38</v>
      </c>
      <c r="D132" s="72">
        <v>9500</v>
      </c>
      <c r="E132" s="73" t="s">
        <v>38</v>
      </c>
      <c r="F132" s="73" t="s">
        <v>38</v>
      </c>
      <c r="G132" s="80">
        <v>500</v>
      </c>
      <c r="H132" s="73" t="s">
        <v>38</v>
      </c>
      <c r="I132" s="68"/>
    </row>
    <row r="133" spans="1:9" ht="17.25">
      <c r="A133" s="90" t="s">
        <v>31</v>
      </c>
      <c r="B133" s="81">
        <f>SUM(B122:B132)</f>
        <v>18100000</v>
      </c>
      <c r="C133" s="82" t="s">
        <v>38</v>
      </c>
      <c r="D133" s="75">
        <v>16193438</v>
      </c>
      <c r="E133" s="83">
        <v>69</v>
      </c>
      <c r="F133" s="82" t="s">
        <v>38</v>
      </c>
      <c r="G133" s="81">
        <v>1906561</v>
      </c>
      <c r="H133" s="83">
        <v>31</v>
      </c>
      <c r="I133" s="68"/>
    </row>
    <row r="134" spans="1:9" ht="17.25">
      <c r="A134" s="92" t="s">
        <v>32</v>
      </c>
      <c r="B134" s="92"/>
      <c r="C134" s="68"/>
      <c r="D134" s="75">
        <v>8701484</v>
      </c>
      <c r="E134" s="77">
        <v>80</v>
      </c>
      <c r="F134" s="68"/>
      <c r="G134" s="68"/>
      <c r="H134" s="68"/>
      <c r="I134" s="68"/>
    </row>
    <row r="135" spans="1:9" ht="17.25">
      <c r="A135" s="93" t="s">
        <v>33</v>
      </c>
      <c r="B135" s="92"/>
      <c r="C135" s="68"/>
      <c r="D135" s="75">
        <v>24894923</v>
      </c>
      <c r="E135" s="73">
        <v>49</v>
      </c>
      <c r="F135" s="68"/>
      <c r="G135" s="68"/>
      <c r="H135" s="68"/>
      <c r="I135" s="68"/>
    </row>
    <row r="136" spans="1:9" ht="17.25">
      <c r="A136" s="68" t="s">
        <v>34</v>
      </c>
      <c r="B136" s="68"/>
      <c r="C136" s="68"/>
      <c r="D136" s="84">
        <v>4291466</v>
      </c>
      <c r="E136" s="85">
        <v>46</v>
      </c>
      <c r="F136" s="68"/>
      <c r="G136" s="68"/>
      <c r="H136" s="68"/>
      <c r="I136" s="68"/>
    </row>
    <row r="137" spans="1:9" ht="17.25">
      <c r="A137" s="68" t="s">
        <v>35</v>
      </c>
      <c r="B137" s="68"/>
      <c r="C137" s="68"/>
      <c r="D137" s="86"/>
      <c r="E137" s="71"/>
      <c r="F137" s="68"/>
      <c r="G137" s="68"/>
      <c r="H137" s="68"/>
      <c r="I137" s="68"/>
    </row>
    <row r="138" spans="1:9" ht="17.25">
      <c r="A138" s="68" t="s">
        <v>36</v>
      </c>
      <c r="B138" s="68"/>
      <c r="C138" s="68"/>
      <c r="D138" s="87"/>
      <c r="E138" s="69"/>
      <c r="F138" s="68"/>
      <c r="G138" s="68"/>
      <c r="H138" s="68"/>
      <c r="I138" s="68"/>
    </row>
    <row r="139" spans="1:9" ht="17.25">
      <c r="A139" s="68"/>
      <c r="B139" s="68"/>
      <c r="C139" s="68"/>
      <c r="D139" s="89"/>
      <c r="E139" s="89"/>
      <c r="F139" s="68"/>
      <c r="G139" s="68"/>
      <c r="H139" s="68"/>
      <c r="I139" s="68"/>
    </row>
    <row r="140" spans="1:9" ht="18.75">
      <c r="A140" s="285" t="s">
        <v>39</v>
      </c>
      <c r="B140" s="285"/>
      <c r="C140" s="285"/>
      <c r="D140" s="285"/>
      <c r="E140" s="285"/>
      <c r="F140" s="285"/>
      <c r="G140" s="285"/>
      <c r="H140" s="285"/>
      <c r="I140" s="68"/>
    </row>
    <row r="141" spans="1:9" ht="18.75">
      <c r="A141" s="285" t="s">
        <v>317</v>
      </c>
      <c r="B141" s="285"/>
      <c r="C141" s="285"/>
      <c r="D141" s="285"/>
      <c r="E141" s="285"/>
      <c r="F141" s="285"/>
      <c r="G141" s="285"/>
      <c r="H141" s="285"/>
      <c r="I141" s="68"/>
    </row>
    <row r="142" spans="1:9" ht="18.75">
      <c r="A142" s="285" t="s">
        <v>316</v>
      </c>
      <c r="B142" s="285"/>
      <c r="C142" s="285"/>
      <c r="D142" s="285"/>
      <c r="E142" s="285"/>
      <c r="F142" s="285"/>
      <c r="G142" s="285"/>
      <c r="H142" s="285"/>
      <c r="I142" s="68"/>
    </row>
    <row r="143" spans="1:9" ht="18.75">
      <c r="A143" s="285"/>
      <c r="B143" s="285"/>
      <c r="C143" s="286"/>
      <c r="D143" s="286"/>
      <c r="E143" s="285"/>
      <c r="F143" s="285"/>
      <c r="G143" s="285"/>
      <c r="H143" s="285"/>
      <c r="I143" s="68"/>
    </row>
    <row r="144" spans="1:9" ht="17.25">
      <c r="A144" s="68"/>
      <c r="B144" s="68"/>
      <c r="C144" s="94"/>
      <c r="D144" s="94"/>
      <c r="E144" s="68"/>
      <c r="F144" s="68"/>
      <c r="G144" s="68"/>
      <c r="H144" s="68"/>
      <c r="I144" s="68"/>
    </row>
    <row r="145" spans="1:9" ht="17.25">
      <c r="A145" s="68"/>
      <c r="B145" s="68"/>
      <c r="C145" s="94"/>
      <c r="D145" s="94"/>
      <c r="E145" s="68"/>
      <c r="F145" s="68"/>
      <c r="G145" s="68"/>
      <c r="H145" s="68"/>
      <c r="I145" s="68"/>
    </row>
    <row r="146" spans="1:9" ht="17.25">
      <c r="A146" s="68"/>
      <c r="B146" s="68"/>
      <c r="C146" s="94"/>
      <c r="D146" s="94"/>
      <c r="E146" s="68"/>
      <c r="F146" s="68"/>
      <c r="G146" s="68"/>
      <c r="H146" s="68"/>
      <c r="I146" s="68"/>
    </row>
    <row r="147" spans="1:9" ht="17.25">
      <c r="A147" s="68"/>
      <c r="B147" s="68"/>
      <c r="C147" s="94"/>
      <c r="D147" s="94"/>
      <c r="E147" s="68"/>
      <c r="F147" s="68"/>
      <c r="G147" s="68"/>
      <c r="H147" s="68"/>
      <c r="I147" s="68"/>
    </row>
    <row r="148" spans="1:9" ht="17.25">
      <c r="A148" s="333" t="s">
        <v>37</v>
      </c>
      <c r="B148" s="333"/>
      <c r="C148" s="333"/>
      <c r="D148" s="333"/>
      <c r="E148" s="333"/>
      <c r="F148" s="333"/>
      <c r="G148" s="333"/>
      <c r="H148" s="333"/>
      <c r="I148" s="333"/>
    </row>
    <row r="149" spans="1:9" ht="17.25">
      <c r="A149" s="333" t="s">
        <v>355</v>
      </c>
      <c r="B149" s="333"/>
      <c r="C149" s="333"/>
      <c r="D149" s="333"/>
      <c r="E149" s="333"/>
      <c r="F149" s="333"/>
      <c r="G149" s="333"/>
      <c r="H149" s="333"/>
      <c r="I149" s="333"/>
    </row>
    <row r="150" spans="1:9" ht="17.25">
      <c r="A150" s="333" t="s">
        <v>356</v>
      </c>
      <c r="B150" s="333"/>
      <c r="C150" s="333"/>
      <c r="D150" s="333"/>
      <c r="E150" s="333"/>
      <c r="F150" s="333"/>
      <c r="G150" s="333"/>
      <c r="H150" s="333"/>
      <c r="I150" s="333"/>
    </row>
    <row r="151" spans="1:9" ht="17.25">
      <c r="A151" s="65"/>
      <c r="B151" s="330" t="s">
        <v>0</v>
      </c>
      <c r="C151" s="331"/>
      <c r="D151" s="330" t="s">
        <v>1</v>
      </c>
      <c r="E151" s="332"/>
      <c r="F151" s="67" t="s">
        <v>2</v>
      </c>
      <c r="G151" s="330" t="s">
        <v>3</v>
      </c>
      <c r="H151" s="332"/>
      <c r="I151" s="68"/>
    </row>
    <row r="152" spans="1:9" ht="17.25">
      <c r="A152" s="69"/>
      <c r="B152" s="327"/>
      <c r="C152" s="328"/>
      <c r="D152" s="327"/>
      <c r="E152" s="328"/>
      <c r="F152" s="70" t="s">
        <v>4</v>
      </c>
      <c r="G152" s="327" t="s">
        <v>5</v>
      </c>
      <c r="H152" s="328"/>
      <c r="I152" s="68"/>
    </row>
    <row r="153" spans="1:9" ht="17.25">
      <c r="A153" s="88" t="s">
        <v>6</v>
      </c>
      <c r="B153" s="65"/>
      <c r="C153" s="65"/>
      <c r="D153" s="65"/>
      <c r="E153" s="65"/>
      <c r="F153" s="65"/>
      <c r="G153" s="65"/>
      <c r="H153" s="65"/>
      <c r="I153" s="68"/>
    </row>
    <row r="154" spans="1:9" ht="17.25">
      <c r="A154" s="88" t="s">
        <v>7</v>
      </c>
      <c r="B154" s="71"/>
      <c r="C154" s="71"/>
      <c r="D154" s="71"/>
      <c r="E154" s="71"/>
      <c r="F154" s="71"/>
      <c r="G154" s="71"/>
      <c r="H154" s="71"/>
      <c r="I154" s="68"/>
    </row>
    <row r="155" spans="1:9" ht="17.25">
      <c r="A155" s="71" t="s">
        <v>8</v>
      </c>
      <c r="B155" s="72">
        <v>300000</v>
      </c>
      <c r="C155" s="73" t="s">
        <v>38</v>
      </c>
      <c r="D155" s="72">
        <v>245347</v>
      </c>
      <c r="E155" s="73">
        <v>98</v>
      </c>
      <c r="F155" s="73" t="s">
        <v>38</v>
      </c>
      <c r="G155" s="72">
        <v>54652</v>
      </c>
      <c r="H155" s="79" t="s">
        <v>296</v>
      </c>
      <c r="I155" s="68"/>
    </row>
    <row r="156" spans="1:9" ht="17.25">
      <c r="A156" s="71" t="s">
        <v>9</v>
      </c>
      <c r="B156" s="72">
        <v>58500</v>
      </c>
      <c r="C156" s="73" t="s">
        <v>38</v>
      </c>
      <c r="D156" s="72">
        <v>30033</v>
      </c>
      <c r="E156" s="73">
        <v>40</v>
      </c>
      <c r="F156" s="73" t="s">
        <v>38</v>
      </c>
      <c r="G156" s="72">
        <v>28466</v>
      </c>
      <c r="H156" s="73">
        <v>60</v>
      </c>
      <c r="I156" s="68"/>
    </row>
    <row r="157" spans="1:9" ht="17.25">
      <c r="A157" s="71" t="s">
        <v>10</v>
      </c>
      <c r="B157" s="72">
        <v>100000</v>
      </c>
      <c r="C157" s="73" t="s">
        <v>38</v>
      </c>
      <c r="D157" s="72">
        <v>165923</v>
      </c>
      <c r="E157" s="73">
        <v>34</v>
      </c>
      <c r="F157" s="73" t="s">
        <v>40</v>
      </c>
      <c r="G157" s="72">
        <v>65923</v>
      </c>
      <c r="H157" s="73">
        <v>34</v>
      </c>
      <c r="I157" s="68"/>
    </row>
    <row r="158" spans="1:9" ht="17.25">
      <c r="A158" s="71" t="s">
        <v>11</v>
      </c>
      <c r="B158" s="74" t="s">
        <v>38</v>
      </c>
      <c r="C158" s="73" t="s">
        <v>38</v>
      </c>
      <c r="D158" s="74" t="s">
        <v>12</v>
      </c>
      <c r="E158" s="73"/>
      <c r="F158" s="73"/>
      <c r="G158" s="74" t="s">
        <v>12</v>
      </c>
      <c r="H158" s="73"/>
      <c r="I158" s="68"/>
    </row>
    <row r="159" spans="1:9" ht="17.25">
      <c r="A159" s="71" t="s">
        <v>13</v>
      </c>
      <c r="B159" s="72">
        <v>150200</v>
      </c>
      <c r="C159" s="79" t="s">
        <v>38</v>
      </c>
      <c r="D159" s="72">
        <v>63593</v>
      </c>
      <c r="E159" s="79" t="s">
        <v>38</v>
      </c>
      <c r="F159" s="73" t="s">
        <v>38</v>
      </c>
      <c r="G159" s="72">
        <v>86607</v>
      </c>
      <c r="H159" s="73" t="s">
        <v>38</v>
      </c>
      <c r="I159" s="68"/>
    </row>
    <row r="160" spans="1:9" ht="17.25">
      <c r="A160" s="71" t="s">
        <v>14</v>
      </c>
      <c r="B160" s="74">
        <v>500</v>
      </c>
      <c r="C160" s="73" t="s">
        <v>38</v>
      </c>
      <c r="D160" s="74" t="s">
        <v>38</v>
      </c>
      <c r="E160" s="73" t="s">
        <v>38</v>
      </c>
      <c r="F160" s="73" t="s">
        <v>38</v>
      </c>
      <c r="G160" s="74">
        <v>500</v>
      </c>
      <c r="H160" s="249" t="s">
        <v>4</v>
      </c>
      <c r="I160" s="68"/>
    </row>
    <row r="161" spans="1:9" ht="17.25">
      <c r="A161" s="71" t="s">
        <v>15</v>
      </c>
      <c r="B161" s="72">
        <v>12790800</v>
      </c>
      <c r="C161" s="73" t="s">
        <v>38</v>
      </c>
      <c r="D161" s="72">
        <v>12113849</v>
      </c>
      <c r="E161" s="79" t="s">
        <v>358</v>
      </c>
      <c r="F161" s="73" t="s">
        <v>38</v>
      </c>
      <c r="G161" s="72">
        <v>676950</v>
      </c>
      <c r="H161" s="73">
        <v>81</v>
      </c>
      <c r="I161" s="68"/>
    </row>
    <row r="162" spans="1:9" ht="17.25">
      <c r="A162" s="71" t="s">
        <v>16</v>
      </c>
      <c r="B162" s="72">
        <v>5300000</v>
      </c>
      <c r="C162" s="73" t="s">
        <v>38</v>
      </c>
      <c r="D162" s="72">
        <v>5936908</v>
      </c>
      <c r="E162" s="73"/>
      <c r="F162" s="73" t="s">
        <v>40</v>
      </c>
      <c r="G162" s="72">
        <v>636908</v>
      </c>
      <c r="H162" s="73" t="s">
        <v>38</v>
      </c>
      <c r="I162" s="68"/>
    </row>
    <row r="163" spans="1:9" ht="17.25">
      <c r="A163" s="90" t="s">
        <v>17</v>
      </c>
      <c r="B163" s="75">
        <f>SUM(B155:B162)</f>
        <v>18700000</v>
      </c>
      <c r="C163" s="77" t="s">
        <v>38</v>
      </c>
      <c r="D163" s="75">
        <v>18555654</v>
      </c>
      <c r="E163" s="77">
        <v>91</v>
      </c>
      <c r="F163" s="77" t="s">
        <v>38</v>
      </c>
      <c r="G163" s="75">
        <v>144345</v>
      </c>
      <c r="H163" s="177" t="s">
        <v>357</v>
      </c>
      <c r="I163" s="68"/>
    </row>
    <row r="164" spans="1:9" ht="17.25">
      <c r="A164" s="91" t="s">
        <v>18</v>
      </c>
      <c r="B164" s="76"/>
      <c r="C164" s="76"/>
      <c r="D164" s="75">
        <v>9420889</v>
      </c>
      <c r="E164" s="77">
        <v>70</v>
      </c>
      <c r="F164" s="77" t="s">
        <v>38</v>
      </c>
      <c r="G164" s="76"/>
      <c r="H164" s="76"/>
      <c r="I164" s="68"/>
    </row>
    <row r="165" spans="1:9" ht="17.25">
      <c r="A165" s="90" t="s">
        <v>19</v>
      </c>
      <c r="B165" s="76"/>
      <c r="C165" s="76"/>
      <c r="D165" s="75">
        <v>9420889</v>
      </c>
      <c r="E165" s="77">
        <v>70</v>
      </c>
      <c r="F165" s="76"/>
      <c r="G165" s="76"/>
      <c r="H165" s="76"/>
      <c r="I165" s="68"/>
    </row>
    <row r="166" spans="1:9" ht="17.25">
      <c r="A166" s="90" t="s">
        <v>20</v>
      </c>
      <c r="B166" s="76"/>
      <c r="C166" s="76"/>
      <c r="D166" s="75">
        <v>27976544</v>
      </c>
      <c r="E166" s="177" t="s">
        <v>300</v>
      </c>
      <c r="F166" s="76"/>
      <c r="G166" s="76"/>
      <c r="H166" s="76"/>
      <c r="I166" s="68"/>
    </row>
    <row r="167" spans="1:9" ht="17.25">
      <c r="A167" s="65"/>
      <c r="B167" s="330" t="s">
        <v>0</v>
      </c>
      <c r="C167" s="331"/>
      <c r="D167" s="330" t="s">
        <v>41</v>
      </c>
      <c r="E167" s="332"/>
      <c r="F167" s="66" t="s">
        <v>40</v>
      </c>
      <c r="G167" s="330" t="s">
        <v>3</v>
      </c>
      <c r="H167" s="332"/>
      <c r="I167" s="68"/>
    </row>
    <row r="168" spans="1:9" ht="17.25">
      <c r="A168" s="69"/>
      <c r="B168" s="327"/>
      <c r="C168" s="328"/>
      <c r="D168" s="329"/>
      <c r="E168" s="328"/>
      <c r="F168" s="78" t="s">
        <v>38</v>
      </c>
      <c r="G168" s="327" t="s">
        <v>5</v>
      </c>
      <c r="H168" s="328"/>
      <c r="I168" s="68"/>
    </row>
    <row r="169" spans="1:9" ht="17.25">
      <c r="A169" s="88" t="s">
        <v>85</v>
      </c>
      <c r="B169" s="65"/>
      <c r="C169" s="65"/>
      <c r="D169" s="65"/>
      <c r="E169" s="65"/>
      <c r="F169" s="65"/>
      <c r="G169" s="65"/>
      <c r="H169" s="65"/>
      <c r="I169" s="68"/>
    </row>
    <row r="170" spans="1:9" ht="17.25">
      <c r="A170" s="88" t="s">
        <v>86</v>
      </c>
      <c r="B170" s="71"/>
      <c r="C170" s="71"/>
      <c r="D170" s="71"/>
      <c r="E170" s="71"/>
      <c r="F170" s="71"/>
      <c r="G170" s="71"/>
      <c r="H170" s="71"/>
      <c r="I170" s="68"/>
    </row>
    <row r="171" spans="1:9" ht="17.25">
      <c r="A171" s="71" t="s">
        <v>21</v>
      </c>
      <c r="B171" s="72">
        <v>614273</v>
      </c>
      <c r="C171" s="73" t="s">
        <v>38</v>
      </c>
      <c r="D171" s="299">
        <v>612523</v>
      </c>
      <c r="E171" s="73" t="s">
        <v>38</v>
      </c>
      <c r="F171" s="73" t="s">
        <v>38</v>
      </c>
      <c r="G171" s="72">
        <v>1750</v>
      </c>
      <c r="H171" s="73" t="s">
        <v>38</v>
      </c>
      <c r="I171" s="68"/>
    </row>
    <row r="172" spans="1:9" ht="17.25">
      <c r="A172" s="71" t="s">
        <v>87</v>
      </c>
      <c r="B172" s="72">
        <v>4744774</v>
      </c>
      <c r="C172" s="73" t="s">
        <v>38</v>
      </c>
      <c r="D172" s="299">
        <v>4689470</v>
      </c>
      <c r="E172" s="73" t="s">
        <v>38</v>
      </c>
      <c r="F172" s="73" t="s">
        <v>38</v>
      </c>
      <c r="G172" s="72">
        <v>55304</v>
      </c>
      <c r="H172" s="73" t="s">
        <v>38</v>
      </c>
      <c r="I172" s="68"/>
    </row>
    <row r="173" spans="1:9" ht="17.25">
      <c r="A173" s="71" t="s">
        <v>88</v>
      </c>
      <c r="B173" s="74">
        <v>2830320</v>
      </c>
      <c r="C173" s="73" t="s">
        <v>38</v>
      </c>
      <c r="D173" s="299">
        <v>2701508</v>
      </c>
      <c r="E173" s="73" t="s">
        <v>38</v>
      </c>
      <c r="F173" s="73" t="s">
        <v>38</v>
      </c>
      <c r="G173" s="74">
        <v>128812</v>
      </c>
      <c r="H173" s="73" t="s">
        <v>38</v>
      </c>
      <c r="I173" s="68"/>
    </row>
    <row r="174" spans="1:9" ht="17.25">
      <c r="A174" s="71" t="s">
        <v>23</v>
      </c>
      <c r="B174" s="74">
        <v>690922</v>
      </c>
      <c r="C174" s="73" t="s">
        <v>38</v>
      </c>
      <c r="D174" s="299">
        <v>681112</v>
      </c>
      <c r="E174" s="73" t="s">
        <v>38</v>
      </c>
      <c r="F174" s="73" t="s">
        <v>38</v>
      </c>
      <c r="G174" s="72">
        <v>9810</v>
      </c>
      <c r="H174" s="73" t="s">
        <v>38</v>
      </c>
      <c r="I174" s="68"/>
    </row>
    <row r="175" spans="1:9" ht="17.25">
      <c r="A175" s="71" t="s">
        <v>24</v>
      </c>
      <c r="B175" s="72">
        <v>2466241</v>
      </c>
      <c r="C175" s="73" t="s">
        <v>38</v>
      </c>
      <c r="D175" s="299">
        <v>2262677</v>
      </c>
      <c r="E175" s="73">
        <v>73</v>
      </c>
      <c r="F175" s="73" t="s">
        <v>38</v>
      </c>
      <c r="G175" s="72">
        <v>203563</v>
      </c>
      <c r="H175" s="73">
        <v>27</v>
      </c>
      <c r="I175" s="68"/>
    </row>
    <row r="176" spans="1:9" ht="17.25">
      <c r="A176" s="71" t="s">
        <v>25</v>
      </c>
      <c r="B176" s="72">
        <v>1495770</v>
      </c>
      <c r="C176" s="73" t="s">
        <v>38</v>
      </c>
      <c r="D176" s="299">
        <v>1427967</v>
      </c>
      <c r="E176" s="73">
        <v>80</v>
      </c>
      <c r="F176" s="73" t="s">
        <v>38</v>
      </c>
      <c r="G176" s="72">
        <v>67802</v>
      </c>
      <c r="H176" s="73">
        <v>20</v>
      </c>
      <c r="I176" s="68"/>
    </row>
    <row r="177" spans="1:9" ht="17.25">
      <c r="A177" s="71" t="s">
        <v>26</v>
      </c>
      <c r="B177" s="72">
        <v>227200</v>
      </c>
      <c r="C177" s="73" t="s">
        <v>38</v>
      </c>
      <c r="D177" s="299">
        <v>197769</v>
      </c>
      <c r="E177" s="73">
        <v>19</v>
      </c>
      <c r="F177" s="73" t="s">
        <v>38</v>
      </c>
      <c r="G177" s="72">
        <v>29430</v>
      </c>
      <c r="H177" s="79" t="s">
        <v>359</v>
      </c>
      <c r="I177" s="68"/>
    </row>
    <row r="178" spans="1:9" ht="17.25">
      <c r="A178" s="71" t="s">
        <v>27</v>
      </c>
      <c r="B178" s="72">
        <v>1538500</v>
      </c>
      <c r="C178" s="73" t="s">
        <v>38</v>
      </c>
      <c r="D178" s="299">
        <v>1528435</v>
      </c>
      <c r="E178" s="73">
        <v>85</v>
      </c>
      <c r="F178" s="73" t="s">
        <v>38</v>
      </c>
      <c r="G178" s="72">
        <v>10064</v>
      </c>
      <c r="H178" s="73">
        <v>15</v>
      </c>
      <c r="I178" s="68"/>
    </row>
    <row r="179" spans="1:9" ht="17.25">
      <c r="A179" s="71" t="s">
        <v>28</v>
      </c>
      <c r="B179" s="72">
        <v>408900</v>
      </c>
      <c r="C179" s="73" t="s">
        <v>38</v>
      </c>
      <c r="D179" s="299">
        <v>389663</v>
      </c>
      <c r="E179" s="73" t="s">
        <v>22</v>
      </c>
      <c r="F179" s="73" t="s">
        <v>38</v>
      </c>
      <c r="G179" s="72">
        <v>19237</v>
      </c>
      <c r="H179" s="73" t="s">
        <v>22</v>
      </c>
      <c r="I179" s="68"/>
    </row>
    <row r="180" spans="1:9" ht="17.25">
      <c r="A180" s="71" t="s">
        <v>29</v>
      </c>
      <c r="B180" s="72">
        <v>2442100</v>
      </c>
      <c r="C180" s="73" t="s">
        <v>38</v>
      </c>
      <c r="D180" s="299">
        <v>2211885</v>
      </c>
      <c r="E180" s="73" t="s">
        <v>38</v>
      </c>
      <c r="F180" s="73" t="s">
        <v>38</v>
      </c>
      <c r="G180" s="80">
        <v>230215</v>
      </c>
      <c r="H180" s="73" t="s">
        <v>38</v>
      </c>
      <c r="I180" s="68"/>
    </row>
    <row r="181" spans="1:9" ht="17.25">
      <c r="A181" s="71" t="s">
        <v>30</v>
      </c>
      <c r="B181" s="74">
        <v>1241000</v>
      </c>
      <c r="C181" s="73" t="s">
        <v>38</v>
      </c>
      <c r="D181" s="299">
        <v>1239582</v>
      </c>
      <c r="E181" s="73" t="s">
        <v>38</v>
      </c>
      <c r="F181" s="73" t="s">
        <v>38</v>
      </c>
      <c r="G181" s="80">
        <v>1418</v>
      </c>
      <c r="H181" s="73" t="s">
        <v>38</v>
      </c>
      <c r="I181" s="68"/>
    </row>
    <row r="182" spans="1:9" ht="17.25">
      <c r="A182" s="90" t="s">
        <v>31</v>
      </c>
      <c r="B182" s="81">
        <f>SUM(B171:B181)</f>
        <v>18700000</v>
      </c>
      <c r="C182" s="82" t="s">
        <v>38</v>
      </c>
      <c r="D182" s="300">
        <v>17942593</v>
      </c>
      <c r="E182" s="83">
        <v>57</v>
      </c>
      <c r="F182" s="82" t="s">
        <v>38</v>
      </c>
      <c r="G182" s="81">
        <v>757406</v>
      </c>
      <c r="H182" s="83">
        <v>43</v>
      </c>
      <c r="I182" s="68"/>
    </row>
    <row r="183" spans="1:9" ht="17.25">
      <c r="A183" s="92" t="s">
        <v>32</v>
      </c>
      <c r="B183" s="92"/>
      <c r="C183" s="68"/>
      <c r="D183" s="75">
        <v>9420889</v>
      </c>
      <c r="E183" s="77">
        <v>70</v>
      </c>
      <c r="F183" s="68"/>
      <c r="G183" s="68"/>
      <c r="H183" s="68"/>
      <c r="I183" s="68"/>
    </row>
    <row r="184" spans="1:9" ht="17.25">
      <c r="A184" s="93" t="s">
        <v>33</v>
      </c>
      <c r="B184" s="92"/>
      <c r="C184" s="68"/>
      <c r="D184" s="75">
        <v>27363483</v>
      </c>
      <c r="E184" s="73">
        <v>27</v>
      </c>
      <c r="F184" s="68"/>
      <c r="G184" s="68"/>
      <c r="H184" s="68"/>
      <c r="I184" s="68"/>
    </row>
    <row r="185" spans="1:9" ht="17.25">
      <c r="A185" s="68" t="s">
        <v>34</v>
      </c>
      <c r="B185" s="68"/>
      <c r="C185" s="68"/>
      <c r="D185" s="84">
        <v>613061</v>
      </c>
      <c r="E185" s="85">
        <v>34</v>
      </c>
      <c r="F185" s="68"/>
      <c r="G185" s="68"/>
      <c r="H185" s="68"/>
      <c r="I185" s="68"/>
    </row>
    <row r="186" spans="1:9" ht="17.25">
      <c r="A186" s="68" t="s">
        <v>35</v>
      </c>
      <c r="B186" s="68"/>
      <c r="C186" s="68"/>
      <c r="D186" s="86"/>
      <c r="E186" s="71"/>
      <c r="F186" s="68"/>
      <c r="G186" s="68"/>
      <c r="H186" s="68"/>
      <c r="I186" s="68"/>
    </row>
    <row r="187" spans="1:9" ht="17.25">
      <c r="A187" s="68" t="s">
        <v>36</v>
      </c>
      <c r="B187" s="68"/>
      <c r="C187" s="68"/>
      <c r="D187" s="87"/>
      <c r="E187" s="69"/>
      <c r="F187" s="68"/>
      <c r="G187" s="68"/>
      <c r="H187" s="68"/>
      <c r="I187" s="68"/>
    </row>
    <row r="188" spans="1:9" ht="17.25">
      <c r="A188" s="68"/>
      <c r="B188" s="68"/>
      <c r="C188" s="68"/>
      <c r="D188" s="89"/>
      <c r="E188" s="89"/>
      <c r="F188" s="68"/>
      <c r="G188" s="68"/>
      <c r="H188" s="68"/>
      <c r="I188" s="68"/>
    </row>
    <row r="189" spans="1:9" ht="18.75">
      <c r="A189" s="285" t="s">
        <v>39</v>
      </c>
      <c r="B189" s="285"/>
      <c r="C189" s="285"/>
      <c r="D189" s="285"/>
      <c r="E189" s="285"/>
      <c r="F189" s="285"/>
      <c r="G189" s="285"/>
      <c r="H189" s="285"/>
      <c r="I189" s="68"/>
    </row>
    <row r="190" spans="1:9" ht="18.75">
      <c r="A190" s="285" t="s">
        <v>317</v>
      </c>
      <c r="B190" s="285"/>
      <c r="C190" s="285"/>
      <c r="D190" s="285"/>
      <c r="E190" s="285"/>
      <c r="F190" s="285"/>
      <c r="G190" s="285"/>
      <c r="H190" s="285"/>
      <c r="I190" s="68"/>
    </row>
    <row r="191" spans="1:9" ht="18.75">
      <c r="A191" s="285" t="s">
        <v>316</v>
      </c>
      <c r="B191" s="285"/>
      <c r="C191" s="285"/>
      <c r="D191" s="285"/>
      <c r="E191" s="285"/>
      <c r="F191" s="285"/>
      <c r="G191" s="285"/>
      <c r="H191" s="285"/>
      <c r="I191" s="68"/>
    </row>
    <row r="192" spans="1:9" ht="18.75">
      <c r="A192" s="285"/>
      <c r="B192" s="285"/>
      <c r="C192" s="286"/>
      <c r="D192" s="286"/>
      <c r="E192" s="285"/>
      <c r="F192" s="285"/>
      <c r="G192" s="285"/>
      <c r="H192" s="285"/>
      <c r="I192" s="68"/>
    </row>
    <row r="193" spans="1:9" ht="17.25">
      <c r="A193" s="68"/>
      <c r="B193" s="68"/>
      <c r="C193" s="94"/>
      <c r="D193" s="94"/>
      <c r="E193" s="68"/>
      <c r="F193" s="68"/>
      <c r="G193" s="68"/>
      <c r="H193" s="68"/>
      <c r="I193" s="68"/>
    </row>
    <row r="194" spans="1:9" ht="21.75">
      <c r="A194" s="95"/>
      <c r="B194" s="96"/>
      <c r="C194" s="96"/>
      <c r="D194" s="97"/>
      <c r="E194" s="98"/>
      <c r="F194" s="96"/>
      <c r="G194" s="96"/>
      <c r="H194" s="96"/>
      <c r="I194" s="1"/>
    </row>
    <row r="195" spans="1:9" ht="21.75">
      <c r="A195" s="95"/>
      <c r="B195" s="96"/>
      <c r="C195" s="96"/>
      <c r="D195" s="97"/>
      <c r="E195" s="98"/>
      <c r="F195" s="96"/>
      <c r="G195" s="96"/>
      <c r="H195" s="96"/>
      <c r="I195" s="1"/>
    </row>
    <row r="196" spans="1:9" ht="21.75">
      <c r="A196" s="95"/>
      <c r="B196" s="96"/>
      <c r="C196" s="96"/>
      <c r="D196" s="97"/>
      <c r="E196" s="98"/>
      <c r="F196" s="96"/>
      <c r="G196" s="96"/>
      <c r="H196" s="96"/>
      <c r="I196" s="1"/>
    </row>
    <row r="197" spans="1:9" ht="21.75">
      <c r="A197" s="95"/>
      <c r="B197" s="96"/>
      <c r="C197" s="96"/>
      <c r="D197" s="97"/>
      <c r="E197" s="98"/>
      <c r="F197" s="96"/>
      <c r="G197" s="96"/>
      <c r="H197" s="96"/>
      <c r="I197" s="1"/>
    </row>
    <row r="198" spans="1:9" ht="21.75">
      <c r="A198" s="95"/>
      <c r="B198" s="96"/>
      <c r="C198" s="96"/>
      <c r="D198" s="97"/>
      <c r="E198" s="98"/>
      <c r="F198" s="96"/>
      <c r="G198" s="96"/>
      <c r="H198" s="96"/>
      <c r="I198" s="1"/>
    </row>
    <row r="199" spans="1:9" ht="21.75">
      <c r="A199" s="95"/>
      <c r="B199" s="96"/>
      <c r="C199" s="96"/>
      <c r="D199" s="97"/>
      <c r="E199" s="98"/>
      <c r="F199" s="96"/>
      <c r="G199" s="96"/>
      <c r="H199" s="96"/>
      <c r="I199" s="1"/>
    </row>
    <row r="200" spans="1:9" ht="21.75">
      <c r="A200" s="95"/>
      <c r="B200" s="96"/>
      <c r="C200" s="96"/>
      <c r="D200" s="97"/>
      <c r="E200" s="98"/>
      <c r="F200" s="96"/>
      <c r="G200" s="96"/>
      <c r="H200" s="96"/>
      <c r="I200" s="1"/>
    </row>
    <row r="201" spans="1:9" ht="21.75">
      <c r="A201" s="95"/>
      <c r="B201" s="96"/>
      <c r="C201" s="96"/>
      <c r="D201" s="97"/>
      <c r="E201" s="98"/>
      <c r="F201" s="96"/>
      <c r="G201" s="96"/>
      <c r="H201" s="96"/>
      <c r="I201" s="1"/>
    </row>
    <row r="202" spans="1:9" ht="21.75">
      <c r="A202" s="95"/>
      <c r="B202" s="96"/>
      <c r="C202" s="96"/>
      <c r="D202" s="97"/>
      <c r="E202" s="98"/>
      <c r="F202" s="96"/>
      <c r="G202" s="96"/>
      <c r="H202" s="96"/>
      <c r="I202" s="1"/>
    </row>
    <row r="203" spans="1:9" ht="21.75">
      <c r="A203" s="95"/>
      <c r="B203" s="96"/>
      <c r="C203" s="96"/>
      <c r="D203" s="97"/>
      <c r="E203" s="98"/>
      <c r="F203" s="96"/>
      <c r="G203" s="96"/>
      <c r="H203" s="96"/>
      <c r="I203" s="1"/>
    </row>
    <row r="204" spans="1:9" ht="21.75">
      <c r="A204" s="95"/>
      <c r="B204" s="96"/>
      <c r="C204" s="96"/>
      <c r="D204" s="97"/>
      <c r="E204" s="98"/>
      <c r="F204" s="96"/>
      <c r="G204" s="96"/>
      <c r="H204" s="96"/>
      <c r="I204" s="1"/>
    </row>
    <row r="205" spans="1:9" ht="21.75">
      <c r="A205" s="95"/>
      <c r="B205" s="96"/>
      <c r="C205" s="96"/>
      <c r="D205" s="97"/>
      <c r="E205" s="98"/>
      <c r="F205" s="96"/>
      <c r="G205" s="96"/>
      <c r="H205" s="96"/>
      <c r="I205" s="1"/>
    </row>
    <row r="206" spans="1:9" ht="21.75">
      <c r="A206" s="95"/>
      <c r="B206" s="96"/>
      <c r="C206" s="96"/>
      <c r="D206" s="97"/>
      <c r="E206" s="98"/>
      <c r="F206" s="96"/>
      <c r="G206" s="96"/>
      <c r="H206" s="96"/>
      <c r="I206" s="1"/>
    </row>
    <row r="207" spans="1:9" ht="21.75">
      <c r="A207" s="95"/>
      <c r="B207" s="96"/>
      <c r="C207" s="96"/>
      <c r="D207" s="97"/>
      <c r="E207" s="98"/>
      <c r="F207" s="96"/>
      <c r="G207" s="96"/>
      <c r="H207" s="96"/>
      <c r="I207" s="1"/>
    </row>
    <row r="208" spans="1:9" ht="21.75">
      <c r="A208" s="95"/>
      <c r="B208" s="96"/>
      <c r="C208" s="96"/>
      <c r="D208" s="97"/>
      <c r="E208" s="98"/>
      <c r="F208" s="96"/>
      <c r="G208" s="96"/>
      <c r="H208" s="96"/>
      <c r="I208" s="1"/>
    </row>
    <row r="209" spans="1:9" ht="21.75">
      <c r="A209" s="95"/>
      <c r="B209" s="96"/>
      <c r="C209" s="96"/>
      <c r="D209" s="97"/>
      <c r="E209" s="98"/>
      <c r="F209" s="96"/>
      <c r="G209" s="96"/>
      <c r="H209" s="96"/>
      <c r="I209" s="1"/>
    </row>
    <row r="210" spans="1:9" ht="18">
      <c r="A210" s="62"/>
      <c r="B210" s="62"/>
      <c r="C210" s="62"/>
      <c r="D210" s="62"/>
      <c r="E210" s="62"/>
      <c r="F210" s="62"/>
      <c r="G210" s="62"/>
      <c r="H210" s="62"/>
      <c r="I210" s="62"/>
    </row>
    <row r="211" spans="1:9" ht="18">
      <c r="A211" s="62"/>
      <c r="B211" s="62"/>
      <c r="C211" s="62"/>
      <c r="D211" s="62"/>
      <c r="E211" s="62"/>
      <c r="F211" s="62"/>
      <c r="G211" s="62"/>
      <c r="H211" s="62"/>
      <c r="I211" s="62"/>
    </row>
    <row r="212" spans="1:9" ht="18">
      <c r="A212" s="62"/>
      <c r="B212" s="62"/>
      <c r="C212" s="62"/>
      <c r="D212" s="62"/>
      <c r="E212" s="62"/>
      <c r="F212" s="62"/>
      <c r="G212" s="62"/>
      <c r="H212" s="62"/>
      <c r="I212" s="62"/>
    </row>
    <row r="213" spans="1:9" ht="18">
      <c r="A213" s="62"/>
      <c r="B213" s="62"/>
      <c r="C213" s="62"/>
      <c r="D213" s="62"/>
      <c r="E213" s="62"/>
      <c r="F213" s="62"/>
      <c r="G213" s="62"/>
      <c r="H213" s="62"/>
      <c r="I213" s="62"/>
    </row>
    <row r="214" spans="1:9" ht="18">
      <c r="A214" s="62"/>
      <c r="B214" s="62"/>
      <c r="C214" s="62"/>
      <c r="D214" s="62"/>
      <c r="E214" s="62"/>
      <c r="F214" s="62"/>
      <c r="G214" s="62"/>
      <c r="H214" s="62"/>
      <c r="I214" s="62"/>
    </row>
    <row r="215" spans="1:9" ht="18">
      <c r="A215" s="62"/>
      <c r="B215" s="62"/>
      <c r="C215" s="62"/>
      <c r="D215" s="62"/>
      <c r="E215" s="62"/>
      <c r="F215" s="62"/>
      <c r="G215" s="62"/>
      <c r="H215" s="62"/>
      <c r="I215" s="62"/>
    </row>
    <row r="216" spans="1:9" ht="18">
      <c r="A216" s="62"/>
      <c r="B216" s="62"/>
      <c r="C216" s="62"/>
      <c r="D216" s="62"/>
      <c r="E216" s="62"/>
      <c r="F216" s="62"/>
      <c r="G216" s="62"/>
      <c r="H216" s="62"/>
      <c r="I216" s="62"/>
    </row>
    <row r="217" spans="1:9" ht="18">
      <c r="A217" s="62"/>
      <c r="B217" s="62"/>
      <c r="C217" s="62"/>
      <c r="D217" s="62"/>
      <c r="E217" s="62"/>
      <c r="F217" s="62"/>
      <c r="G217" s="62"/>
      <c r="H217" s="62"/>
      <c r="I217" s="62"/>
    </row>
    <row r="218" spans="1:9" ht="18">
      <c r="A218" s="62"/>
      <c r="B218" s="62"/>
      <c r="C218" s="62"/>
      <c r="D218" s="62"/>
      <c r="E218" s="62"/>
      <c r="F218" s="62"/>
      <c r="G218" s="62"/>
      <c r="H218" s="62"/>
      <c r="I218" s="62"/>
    </row>
    <row r="219" spans="1:9" ht="18">
      <c r="A219" s="62"/>
      <c r="B219" s="62"/>
      <c r="C219" s="62"/>
      <c r="D219" s="62"/>
      <c r="E219" s="62"/>
      <c r="F219" s="62"/>
      <c r="G219" s="62"/>
      <c r="H219" s="62"/>
      <c r="I219" s="62"/>
    </row>
    <row r="220" spans="1:9" ht="18">
      <c r="A220" s="62"/>
      <c r="B220" s="62"/>
      <c r="C220" s="62"/>
      <c r="D220" s="62"/>
      <c r="E220" s="62"/>
      <c r="F220" s="62"/>
      <c r="G220" s="62"/>
      <c r="H220" s="62"/>
      <c r="I220" s="62"/>
    </row>
    <row r="221" spans="1:9" ht="18">
      <c r="A221" s="62"/>
      <c r="B221" s="62"/>
      <c r="C221" s="62"/>
      <c r="D221" s="62"/>
      <c r="E221" s="62"/>
      <c r="F221" s="62"/>
      <c r="G221" s="62"/>
      <c r="H221" s="62"/>
      <c r="I221" s="62"/>
    </row>
    <row r="222" spans="1:9" ht="18">
      <c r="A222" s="62"/>
      <c r="B222" s="62"/>
      <c r="C222" s="62"/>
      <c r="D222" s="62"/>
      <c r="E222" s="62"/>
      <c r="F222" s="62"/>
      <c r="G222" s="62"/>
      <c r="H222" s="62"/>
      <c r="I222" s="62"/>
    </row>
    <row r="223" spans="1:9" ht="18">
      <c r="A223" s="62"/>
      <c r="B223" s="62"/>
      <c r="C223" s="62"/>
      <c r="D223" s="62"/>
      <c r="E223" s="62"/>
      <c r="F223" s="62"/>
      <c r="G223" s="62"/>
      <c r="H223" s="62"/>
      <c r="I223" s="62"/>
    </row>
    <row r="224" spans="1:9" ht="18">
      <c r="A224" s="62"/>
      <c r="B224" s="62"/>
      <c r="C224" s="62"/>
      <c r="D224" s="62"/>
      <c r="E224" s="62"/>
      <c r="F224" s="62"/>
      <c r="G224" s="62"/>
      <c r="H224" s="62"/>
      <c r="I224" s="62"/>
    </row>
    <row r="225" spans="1:9" ht="18">
      <c r="A225" s="62"/>
      <c r="B225" s="62"/>
      <c r="C225" s="62"/>
      <c r="D225" s="62"/>
      <c r="E225" s="62"/>
      <c r="F225" s="62"/>
      <c r="G225" s="62"/>
      <c r="H225" s="62"/>
      <c r="I225" s="62"/>
    </row>
    <row r="226" spans="1:9" ht="18">
      <c r="A226" s="62"/>
      <c r="B226" s="62"/>
      <c r="C226" s="62"/>
      <c r="D226" s="62"/>
      <c r="E226" s="62"/>
      <c r="F226" s="62"/>
      <c r="G226" s="62"/>
      <c r="H226" s="62"/>
      <c r="I226" s="62"/>
    </row>
    <row r="227" spans="1:9" ht="18">
      <c r="A227" s="62"/>
      <c r="B227" s="62"/>
      <c r="C227" s="62"/>
      <c r="D227" s="62"/>
      <c r="E227" s="62"/>
      <c r="F227" s="62"/>
      <c r="G227" s="62"/>
      <c r="H227" s="62"/>
      <c r="I227" s="62"/>
    </row>
    <row r="228" spans="1:9" ht="18">
      <c r="A228" s="62"/>
      <c r="B228" s="62"/>
      <c r="C228" s="62"/>
      <c r="D228" s="62"/>
      <c r="E228" s="62"/>
      <c r="F228" s="62"/>
      <c r="G228" s="62"/>
      <c r="H228" s="62"/>
      <c r="I228" s="62"/>
    </row>
    <row r="229" spans="1:9" ht="18">
      <c r="A229" s="62"/>
      <c r="B229" s="62"/>
      <c r="C229" s="62"/>
      <c r="D229" s="62"/>
      <c r="E229" s="62"/>
      <c r="F229" s="62"/>
      <c r="G229" s="62"/>
      <c r="H229" s="62"/>
      <c r="I229" s="62"/>
    </row>
    <row r="230" spans="1:9" ht="18">
      <c r="A230" s="62"/>
      <c r="B230" s="62"/>
      <c r="C230" s="62"/>
      <c r="D230" s="62"/>
      <c r="E230" s="62"/>
      <c r="F230" s="62"/>
      <c r="G230" s="62"/>
      <c r="H230" s="62"/>
      <c r="I230" s="62"/>
    </row>
    <row r="231" spans="1:9" ht="18">
      <c r="A231" s="62"/>
      <c r="B231" s="62"/>
      <c r="C231" s="62"/>
      <c r="D231" s="62"/>
      <c r="E231" s="62"/>
      <c r="F231" s="62"/>
      <c r="G231" s="62"/>
      <c r="H231" s="62"/>
      <c r="I231" s="62"/>
    </row>
    <row r="232" spans="1:9" ht="18">
      <c r="A232" s="62"/>
      <c r="B232" s="62"/>
      <c r="C232" s="62"/>
      <c r="D232" s="62"/>
      <c r="E232" s="62"/>
      <c r="F232" s="62"/>
      <c r="G232" s="62"/>
      <c r="H232" s="62"/>
      <c r="I232" s="62"/>
    </row>
    <row r="233" spans="1:9" ht="18">
      <c r="A233" s="62"/>
      <c r="B233" s="62"/>
      <c r="C233" s="62"/>
      <c r="D233" s="62"/>
      <c r="E233" s="62"/>
      <c r="F233" s="62"/>
      <c r="G233" s="62"/>
      <c r="H233" s="62"/>
      <c r="I233" s="62"/>
    </row>
    <row r="234" spans="1:9" ht="18">
      <c r="A234" s="62"/>
      <c r="B234" s="62"/>
      <c r="C234" s="62"/>
      <c r="D234" s="62"/>
      <c r="E234" s="62"/>
      <c r="F234" s="62"/>
      <c r="G234" s="62"/>
      <c r="H234" s="62"/>
      <c r="I234" s="62"/>
    </row>
    <row r="235" spans="1:9" ht="18">
      <c r="A235" s="62"/>
      <c r="B235" s="62"/>
      <c r="C235" s="62"/>
      <c r="D235" s="62"/>
      <c r="E235" s="62"/>
      <c r="F235" s="62"/>
      <c r="G235" s="62"/>
      <c r="H235" s="62"/>
      <c r="I235" s="62"/>
    </row>
    <row r="236" spans="1:9" ht="18">
      <c r="A236" s="62"/>
      <c r="B236" s="62"/>
      <c r="C236" s="62"/>
      <c r="D236" s="62"/>
      <c r="E236" s="62"/>
      <c r="F236" s="62"/>
      <c r="G236" s="62"/>
      <c r="H236" s="62"/>
      <c r="I236" s="62"/>
    </row>
    <row r="237" spans="1:9" ht="18">
      <c r="A237" s="62"/>
      <c r="B237" s="62"/>
      <c r="C237" s="62"/>
      <c r="D237" s="62"/>
      <c r="E237" s="62"/>
      <c r="F237" s="62"/>
      <c r="G237" s="62"/>
      <c r="H237" s="62"/>
      <c r="I237" s="62"/>
    </row>
    <row r="238" spans="1:9" ht="18">
      <c r="A238" s="62"/>
      <c r="B238" s="62"/>
      <c r="C238" s="62"/>
      <c r="D238" s="62"/>
      <c r="E238" s="62"/>
      <c r="F238" s="62"/>
      <c r="G238" s="62"/>
      <c r="H238" s="62"/>
      <c r="I238" s="62"/>
    </row>
    <row r="239" spans="1:9" ht="18">
      <c r="A239" s="62"/>
      <c r="B239" s="62"/>
      <c r="C239" s="62"/>
      <c r="D239" s="62"/>
      <c r="E239" s="62"/>
      <c r="F239" s="62"/>
      <c r="G239" s="62"/>
      <c r="H239" s="62"/>
      <c r="I239" s="62"/>
    </row>
    <row r="240" spans="1:9" ht="18">
      <c r="A240" s="62"/>
      <c r="B240" s="62"/>
      <c r="C240" s="62"/>
      <c r="D240" s="62"/>
      <c r="E240" s="62"/>
      <c r="F240" s="62"/>
      <c r="G240" s="62"/>
      <c r="H240" s="62"/>
      <c r="I240" s="62"/>
    </row>
    <row r="241" spans="1:9" ht="18">
      <c r="A241" s="62"/>
      <c r="B241" s="62"/>
      <c r="C241" s="62"/>
      <c r="D241" s="62"/>
      <c r="E241" s="62"/>
      <c r="F241" s="62"/>
      <c r="G241" s="62"/>
      <c r="H241" s="62"/>
      <c r="I241" s="62"/>
    </row>
    <row r="242" spans="1:9" ht="18">
      <c r="A242" s="62"/>
      <c r="B242" s="62"/>
      <c r="C242" s="62"/>
      <c r="D242" s="62"/>
      <c r="E242" s="62"/>
      <c r="F242" s="62"/>
      <c r="G242" s="62"/>
      <c r="H242" s="62"/>
      <c r="I242" s="62"/>
    </row>
    <row r="243" spans="1:9" ht="18">
      <c r="A243" s="62"/>
      <c r="B243" s="62"/>
      <c r="C243" s="62"/>
      <c r="D243" s="62"/>
      <c r="E243" s="62"/>
      <c r="F243" s="62"/>
      <c r="G243" s="62"/>
      <c r="H243" s="62"/>
      <c r="I243" s="62"/>
    </row>
    <row r="244" spans="1:9" ht="18">
      <c r="A244" s="62"/>
      <c r="B244" s="62"/>
      <c r="C244" s="62"/>
      <c r="D244" s="62"/>
      <c r="E244" s="62"/>
      <c r="F244" s="62"/>
      <c r="G244" s="62"/>
      <c r="H244" s="62"/>
      <c r="I244" s="62"/>
    </row>
    <row r="245" spans="1:9" ht="18">
      <c r="A245" s="62"/>
      <c r="B245" s="62"/>
      <c r="C245" s="62"/>
      <c r="D245" s="62"/>
      <c r="E245" s="62"/>
      <c r="F245" s="62"/>
      <c r="G245" s="62"/>
      <c r="H245" s="62"/>
      <c r="I245" s="62"/>
    </row>
    <row r="246" spans="1:9" ht="18">
      <c r="A246" s="62"/>
      <c r="B246" s="62"/>
      <c r="C246" s="62"/>
      <c r="D246" s="62"/>
      <c r="E246" s="62"/>
      <c r="F246" s="62"/>
      <c r="G246" s="62"/>
      <c r="H246" s="62"/>
      <c r="I246" s="62"/>
    </row>
    <row r="247" spans="1:9" ht="18">
      <c r="A247" s="62"/>
      <c r="B247" s="62"/>
      <c r="C247" s="62"/>
      <c r="D247" s="62"/>
      <c r="E247" s="62"/>
      <c r="F247" s="62"/>
      <c r="G247" s="62"/>
      <c r="H247" s="62"/>
      <c r="I247" s="62"/>
    </row>
    <row r="248" spans="1:9" ht="18">
      <c r="A248" s="62"/>
      <c r="B248" s="62"/>
      <c r="C248" s="62"/>
      <c r="D248" s="62"/>
      <c r="E248" s="62"/>
      <c r="F248" s="62"/>
      <c r="G248" s="62"/>
      <c r="H248" s="62"/>
      <c r="I248" s="62"/>
    </row>
    <row r="249" spans="1:9" ht="18">
      <c r="A249" s="62"/>
      <c r="B249" s="62"/>
      <c r="C249" s="62"/>
      <c r="D249" s="62"/>
      <c r="E249" s="62"/>
      <c r="F249" s="62"/>
      <c r="G249" s="62"/>
      <c r="H249" s="62"/>
      <c r="I249" s="62"/>
    </row>
    <row r="250" spans="1:9" ht="18">
      <c r="A250" s="62"/>
      <c r="B250" s="62"/>
      <c r="C250" s="62"/>
      <c r="D250" s="62"/>
      <c r="E250" s="62"/>
      <c r="F250" s="62"/>
      <c r="G250" s="62"/>
      <c r="H250" s="62"/>
      <c r="I250" s="62"/>
    </row>
    <row r="251" spans="1:9" ht="18">
      <c r="A251" s="62"/>
      <c r="B251" s="62"/>
      <c r="C251" s="62"/>
      <c r="D251" s="62"/>
      <c r="E251" s="62"/>
      <c r="F251" s="62"/>
      <c r="G251" s="62"/>
      <c r="H251" s="62"/>
      <c r="I251" s="62"/>
    </row>
    <row r="252" spans="1:9" ht="18">
      <c r="A252" s="62"/>
      <c r="B252" s="62"/>
      <c r="C252" s="62"/>
      <c r="D252" s="62"/>
      <c r="E252" s="62"/>
      <c r="F252" s="62"/>
      <c r="G252" s="62"/>
      <c r="H252" s="62"/>
      <c r="I252" s="62"/>
    </row>
    <row r="253" spans="1:9" ht="18">
      <c r="A253" s="62"/>
      <c r="B253" s="62"/>
      <c r="C253" s="62"/>
      <c r="D253" s="62"/>
      <c r="E253" s="62"/>
      <c r="F253" s="62"/>
      <c r="G253" s="62"/>
      <c r="H253" s="62"/>
      <c r="I253" s="62"/>
    </row>
    <row r="254" spans="1:9" ht="18">
      <c r="A254" s="62"/>
      <c r="B254" s="62"/>
      <c r="C254" s="62"/>
      <c r="D254" s="62"/>
      <c r="E254" s="62"/>
      <c r="F254" s="62"/>
      <c r="G254" s="62"/>
      <c r="H254" s="62"/>
      <c r="I254" s="62"/>
    </row>
    <row r="255" spans="1:9" ht="18">
      <c r="A255" s="62"/>
      <c r="B255" s="62"/>
      <c r="C255" s="62"/>
      <c r="D255" s="62"/>
      <c r="E255" s="62"/>
      <c r="F255" s="62"/>
      <c r="G255" s="62"/>
      <c r="H255" s="62"/>
      <c r="I255" s="62"/>
    </row>
    <row r="256" spans="1:9" ht="18">
      <c r="A256" s="62"/>
      <c r="B256" s="62"/>
      <c r="C256" s="62"/>
      <c r="D256" s="62"/>
      <c r="E256" s="62"/>
      <c r="F256" s="62"/>
      <c r="G256" s="62"/>
      <c r="H256" s="62"/>
      <c r="I256" s="62"/>
    </row>
    <row r="257" spans="1:9" ht="18">
      <c r="A257" s="62"/>
      <c r="B257" s="62"/>
      <c r="C257" s="62"/>
      <c r="D257" s="62"/>
      <c r="E257" s="62"/>
      <c r="F257" s="62"/>
      <c r="G257" s="62"/>
      <c r="H257" s="62"/>
      <c r="I257" s="62"/>
    </row>
    <row r="258" spans="1:9" ht="18">
      <c r="A258" s="62"/>
      <c r="B258" s="62"/>
      <c r="C258" s="62"/>
      <c r="D258" s="62"/>
      <c r="E258" s="62"/>
      <c r="F258" s="62"/>
      <c r="G258" s="62"/>
      <c r="H258" s="62"/>
      <c r="I258" s="62"/>
    </row>
    <row r="259" spans="1:9" ht="18">
      <c r="A259" s="62"/>
      <c r="B259" s="62"/>
      <c r="C259" s="62"/>
      <c r="D259" s="62"/>
      <c r="E259" s="62"/>
      <c r="F259" s="62"/>
      <c r="G259" s="62"/>
      <c r="H259" s="62"/>
      <c r="I259" s="62"/>
    </row>
    <row r="260" spans="1:9" ht="18">
      <c r="A260" s="62"/>
      <c r="B260" s="62"/>
      <c r="C260" s="62"/>
      <c r="D260" s="62"/>
      <c r="E260" s="62"/>
      <c r="F260" s="62"/>
      <c r="G260" s="62"/>
      <c r="H260" s="62"/>
      <c r="I260" s="62"/>
    </row>
    <row r="261" spans="1:9" ht="18">
      <c r="A261" s="62"/>
      <c r="B261" s="62"/>
      <c r="C261" s="62"/>
      <c r="D261" s="62"/>
      <c r="E261" s="62"/>
      <c r="F261" s="62"/>
      <c r="G261" s="62"/>
      <c r="H261" s="62"/>
      <c r="I261" s="62"/>
    </row>
    <row r="262" spans="1:9" ht="18">
      <c r="A262" s="62"/>
      <c r="B262" s="62"/>
      <c r="C262" s="62"/>
      <c r="D262" s="62"/>
      <c r="E262" s="62"/>
      <c r="F262" s="62"/>
      <c r="G262" s="62"/>
      <c r="H262" s="62"/>
      <c r="I262" s="62"/>
    </row>
    <row r="263" spans="1:9" ht="18">
      <c r="A263" s="62"/>
      <c r="B263" s="62"/>
      <c r="C263" s="62"/>
      <c r="D263" s="62"/>
      <c r="E263" s="62"/>
      <c r="F263" s="62"/>
      <c r="G263" s="62"/>
      <c r="H263" s="62"/>
      <c r="I263" s="62"/>
    </row>
    <row r="264" spans="1:9" ht="18">
      <c r="A264" s="62"/>
      <c r="B264" s="62"/>
      <c r="C264" s="62"/>
      <c r="D264" s="62"/>
      <c r="E264" s="62"/>
      <c r="F264" s="62"/>
      <c r="G264" s="62"/>
      <c r="H264" s="62"/>
      <c r="I264" s="62"/>
    </row>
    <row r="265" spans="1:9" ht="18">
      <c r="A265" s="62"/>
      <c r="B265" s="62"/>
      <c r="C265" s="62"/>
      <c r="D265" s="62"/>
      <c r="E265" s="62"/>
      <c r="F265" s="62"/>
      <c r="G265" s="62"/>
      <c r="H265" s="62"/>
      <c r="I265" s="62"/>
    </row>
    <row r="266" spans="1:9" ht="18">
      <c r="A266" s="62"/>
      <c r="B266" s="62"/>
      <c r="C266" s="62"/>
      <c r="D266" s="62"/>
      <c r="E266" s="62"/>
      <c r="F266" s="62"/>
      <c r="G266" s="62"/>
      <c r="H266" s="62"/>
      <c r="I266" s="62"/>
    </row>
    <row r="267" spans="1:9" ht="18">
      <c r="A267" s="62"/>
      <c r="B267" s="62"/>
      <c r="C267" s="62"/>
      <c r="D267" s="62"/>
      <c r="E267" s="62"/>
      <c r="F267" s="62"/>
      <c r="G267" s="62"/>
      <c r="H267" s="62"/>
      <c r="I267" s="62"/>
    </row>
    <row r="268" spans="1:9" ht="18">
      <c r="A268" s="62"/>
      <c r="B268" s="62"/>
      <c r="C268" s="62"/>
      <c r="D268" s="62"/>
      <c r="E268" s="62"/>
      <c r="F268" s="62"/>
      <c r="G268" s="62"/>
      <c r="H268" s="62"/>
      <c r="I268" s="62"/>
    </row>
    <row r="269" spans="1:9" ht="18">
      <c r="A269" s="62"/>
      <c r="B269" s="62"/>
      <c r="C269" s="62"/>
      <c r="D269" s="62"/>
      <c r="E269" s="62"/>
      <c r="F269" s="62"/>
      <c r="G269" s="62"/>
      <c r="H269" s="62"/>
      <c r="I269" s="62"/>
    </row>
    <row r="270" spans="1:9" ht="18">
      <c r="A270" s="62"/>
      <c r="B270" s="62"/>
      <c r="C270" s="62"/>
      <c r="D270" s="62"/>
      <c r="E270" s="62"/>
      <c r="F270" s="62"/>
      <c r="G270" s="62"/>
      <c r="H270" s="62"/>
      <c r="I270" s="62"/>
    </row>
    <row r="271" spans="1:9" ht="18">
      <c r="A271" s="62"/>
      <c r="B271" s="62"/>
      <c r="C271" s="62"/>
      <c r="D271" s="62"/>
      <c r="E271" s="62"/>
      <c r="F271" s="62"/>
      <c r="G271" s="62"/>
      <c r="H271" s="62"/>
      <c r="I271" s="62"/>
    </row>
    <row r="272" spans="1:9" ht="18">
      <c r="A272" s="62"/>
      <c r="B272" s="62"/>
      <c r="C272" s="62"/>
      <c r="D272" s="62"/>
      <c r="E272" s="62"/>
      <c r="F272" s="62"/>
      <c r="G272" s="62"/>
      <c r="H272" s="62"/>
      <c r="I272" s="62"/>
    </row>
    <row r="273" spans="1:9" ht="18">
      <c r="A273" s="62"/>
      <c r="B273" s="62"/>
      <c r="C273" s="62"/>
      <c r="D273" s="62"/>
      <c r="E273" s="62"/>
      <c r="F273" s="62"/>
      <c r="G273" s="62"/>
      <c r="H273" s="62"/>
      <c r="I273" s="62"/>
    </row>
    <row r="274" spans="1:9" ht="18">
      <c r="A274" s="62"/>
      <c r="B274" s="62"/>
      <c r="C274" s="62"/>
      <c r="D274" s="62"/>
      <c r="E274" s="62"/>
      <c r="F274" s="62"/>
      <c r="G274" s="62"/>
      <c r="H274" s="62"/>
      <c r="I274" s="62"/>
    </row>
    <row r="275" spans="1:9" ht="18">
      <c r="A275" s="62"/>
      <c r="B275" s="62"/>
      <c r="C275" s="62"/>
      <c r="D275" s="62"/>
      <c r="E275" s="62"/>
      <c r="F275" s="62"/>
      <c r="G275" s="62"/>
      <c r="H275" s="62"/>
      <c r="I275" s="62"/>
    </row>
    <row r="276" spans="1:9" ht="18">
      <c r="A276" s="62"/>
      <c r="B276" s="62"/>
      <c r="C276" s="62"/>
      <c r="D276" s="62"/>
      <c r="E276" s="62"/>
      <c r="F276" s="62"/>
      <c r="G276" s="62"/>
      <c r="H276" s="62"/>
      <c r="I276" s="62"/>
    </row>
    <row r="277" spans="1:9" ht="18">
      <c r="A277" s="62"/>
      <c r="B277" s="62"/>
      <c r="C277" s="62"/>
      <c r="D277" s="62"/>
      <c r="E277" s="62"/>
      <c r="F277" s="62"/>
      <c r="G277" s="62"/>
      <c r="H277" s="62"/>
      <c r="I277" s="62"/>
    </row>
    <row r="278" spans="1:9" ht="18">
      <c r="A278" s="62"/>
      <c r="B278" s="62"/>
      <c r="C278" s="62"/>
      <c r="D278" s="62"/>
      <c r="E278" s="62"/>
      <c r="F278" s="62"/>
      <c r="G278" s="62"/>
      <c r="H278" s="62"/>
      <c r="I278" s="62"/>
    </row>
    <row r="279" spans="1:9" ht="18">
      <c r="A279" s="62"/>
      <c r="B279" s="62"/>
      <c r="C279" s="62"/>
      <c r="D279" s="62"/>
      <c r="E279" s="62"/>
      <c r="F279" s="62"/>
      <c r="G279" s="62"/>
      <c r="H279" s="62"/>
      <c r="I279" s="62"/>
    </row>
    <row r="280" spans="1:9" ht="18">
      <c r="A280" s="62"/>
      <c r="B280" s="62"/>
      <c r="C280" s="62"/>
      <c r="D280" s="62"/>
      <c r="E280" s="62"/>
      <c r="F280" s="62"/>
      <c r="G280" s="62"/>
      <c r="H280" s="62"/>
      <c r="I280" s="62"/>
    </row>
    <row r="281" spans="1:9" ht="18">
      <c r="A281" s="62"/>
      <c r="B281" s="62"/>
      <c r="C281" s="62"/>
      <c r="D281" s="62"/>
      <c r="E281" s="62"/>
      <c r="F281" s="62"/>
      <c r="G281" s="62"/>
      <c r="H281" s="62"/>
      <c r="I281" s="62"/>
    </row>
    <row r="282" spans="1:9" ht="18">
      <c r="A282" s="62"/>
      <c r="B282" s="62"/>
      <c r="C282" s="62"/>
      <c r="D282" s="62"/>
      <c r="E282" s="62"/>
      <c r="F282" s="62"/>
      <c r="G282" s="62"/>
      <c r="H282" s="62"/>
      <c r="I282" s="62"/>
    </row>
    <row r="283" spans="1:9" ht="18">
      <c r="A283" s="62"/>
      <c r="B283" s="62"/>
      <c r="C283" s="62"/>
      <c r="D283" s="62"/>
      <c r="E283" s="62"/>
      <c r="F283" s="62"/>
      <c r="G283" s="62"/>
      <c r="H283" s="62"/>
      <c r="I283" s="62"/>
    </row>
    <row r="284" spans="1:9" ht="18">
      <c r="A284" s="62"/>
      <c r="B284" s="62"/>
      <c r="C284" s="62"/>
      <c r="D284" s="62"/>
      <c r="E284" s="62"/>
      <c r="F284" s="62"/>
      <c r="G284" s="62"/>
      <c r="H284" s="62"/>
      <c r="I284" s="62"/>
    </row>
    <row r="285" spans="1:9" ht="18">
      <c r="A285" s="62"/>
      <c r="B285" s="62"/>
      <c r="C285" s="62"/>
      <c r="D285" s="62"/>
      <c r="E285" s="62"/>
      <c r="F285" s="62"/>
      <c r="G285" s="62"/>
      <c r="H285" s="62"/>
      <c r="I285" s="62"/>
    </row>
    <row r="286" spans="1:9" ht="18">
      <c r="A286" s="62"/>
      <c r="B286" s="62"/>
      <c r="C286" s="62"/>
      <c r="D286" s="62"/>
      <c r="E286" s="62"/>
      <c r="F286" s="62"/>
      <c r="G286" s="62"/>
      <c r="H286" s="62"/>
      <c r="I286" s="62"/>
    </row>
    <row r="287" spans="1:9" ht="18">
      <c r="A287" s="62"/>
      <c r="B287" s="62"/>
      <c r="C287" s="62"/>
      <c r="D287" s="62"/>
      <c r="E287" s="62"/>
      <c r="F287" s="62"/>
      <c r="G287" s="62"/>
      <c r="H287" s="62"/>
      <c r="I287" s="62"/>
    </row>
  </sheetData>
  <sheetProtection/>
  <mergeCells count="60">
    <mergeCell ref="A1:I1"/>
    <mergeCell ref="A2:I2"/>
    <mergeCell ref="A3:I3"/>
    <mergeCell ref="B4:C4"/>
    <mergeCell ref="D4:E4"/>
    <mergeCell ref="G4:H4"/>
    <mergeCell ref="B21:C21"/>
    <mergeCell ref="D21:E21"/>
    <mergeCell ref="G21:H21"/>
    <mergeCell ref="B5:C5"/>
    <mergeCell ref="D5:E5"/>
    <mergeCell ref="G5:H5"/>
    <mergeCell ref="B20:C20"/>
    <mergeCell ref="D20:E20"/>
    <mergeCell ref="G20:H20"/>
    <mergeCell ref="A50:I50"/>
    <mergeCell ref="A51:I51"/>
    <mergeCell ref="A52:I52"/>
    <mergeCell ref="B53:C53"/>
    <mergeCell ref="D53:E53"/>
    <mergeCell ref="G53:H53"/>
    <mergeCell ref="B70:C70"/>
    <mergeCell ref="D70:E70"/>
    <mergeCell ref="G70:H70"/>
    <mergeCell ref="B54:C54"/>
    <mergeCell ref="D54:E54"/>
    <mergeCell ref="G54:H54"/>
    <mergeCell ref="B69:C69"/>
    <mergeCell ref="D69:E69"/>
    <mergeCell ref="G69:H69"/>
    <mergeCell ref="A99:I99"/>
    <mergeCell ref="A100:I100"/>
    <mergeCell ref="A101:I101"/>
    <mergeCell ref="B102:C102"/>
    <mergeCell ref="D102:E102"/>
    <mergeCell ref="G102:H102"/>
    <mergeCell ref="B119:C119"/>
    <mergeCell ref="D119:E119"/>
    <mergeCell ref="G119:H119"/>
    <mergeCell ref="B103:C103"/>
    <mergeCell ref="D103:E103"/>
    <mergeCell ref="G103:H103"/>
    <mergeCell ref="B118:C118"/>
    <mergeCell ref="D118:E118"/>
    <mergeCell ref="G118:H118"/>
    <mergeCell ref="A148:I148"/>
    <mergeCell ref="A149:I149"/>
    <mergeCell ref="A150:I150"/>
    <mergeCell ref="B151:C151"/>
    <mergeCell ref="D151:E151"/>
    <mergeCell ref="G151:H151"/>
    <mergeCell ref="B168:C168"/>
    <mergeCell ref="D168:E168"/>
    <mergeCell ref="G168:H168"/>
    <mergeCell ref="B152:C152"/>
    <mergeCell ref="D152:E152"/>
    <mergeCell ref="G152:H152"/>
    <mergeCell ref="B167:C167"/>
    <mergeCell ref="D167:E167"/>
    <mergeCell ref="G167:H167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1"/>
  <sheetViews>
    <sheetView zoomScalePageLayoutView="0" workbookViewId="0" topLeftCell="A1">
      <selection activeCell="D15" sqref="D15"/>
    </sheetView>
  </sheetViews>
  <sheetFormatPr defaultColWidth="9.140625" defaultRowHeight="12.75"/>
  <cols>
    <col min="5" max="5" width="13.140625" style="0" customWidth="1"/>
    <col min="6" max="6" width="10.28125" style="0" customWidth="1"/>
    <col min="7" max="7" width="14.57421875" style="0" customWidth="1"/>
    <col min="8" max="8" width="15.8515625" style="0" customWidth="1"/>
  </cols>
  <sheetData>
    <row r="4" spans="1:9" ht="23.25">
      <c r="A4" s="2"/>
      <c r="B4" s="2"/>
      <c r="C4" s="3" t="s">
        <v>37</v>
      </c>
      <c r="D4" s="3"/>
      <c r="E4" s="3"/>
      <c r="F4" s="3"/>
      <c r="G4" s="3"/>
      <c r="H4" s="2"/>
      <c r="I4" s="2"/>
    </row>
    <row r="5" spans="1:9" ht="23.25">
      <c r="A5" s="2"/>
      <c r="B5" s="2"/>
      <c r="C5" s="2"/>
      <c r="D5" s="334" t="s">
        <v>58</v>
      </c>
      <c r="E5" s="334"/>
      <c r="F5" s="334"/>
      <c r="G5" s="2"/>
      <c r="H5" s="2"/>
      <c r="I5" s="2"/>
    </row>
    <row r="6" spans="1:9" ht="23.25">
      <c r="A6" s="2"/>
      <c r="B6" s="2"/>
      <c r="C6" s="2"/>
      <c r="D6" s="3" t="s">
        <v>354</v>
      </c>
      <c r="E6" s="3"/>
      <c r="F6" s="3"/>
      <c r="G6" s="2"/>
      <c r="H6" s="2"/>
      <c r="I6" s="2"/>
    </row>
    <row r="7" spans="1:9" ht="23.25">
      <c r="A7" s="335" t="s">
        <v>42</v>
      </c>
      <c r="B7" s="336"/>
      <c r="C7" s="336"/>
      <c r="D7" s="336"/>
      <c r="E7" s="337"/>
      <c r="F7" s="5" t="s">
        <v>43</v>
      </c>
      <c r="G7" s="6" t="s">
        <v>44</v>
      </c>
      <c r="H7" s="6" t="s">
        <v>45</v>
      </c>
      <c r="I7" s="2"/>
    </row>
    <row r="8" spans="1:9" ht="23.25">
      <c r="A8" s="7" t="s">
        <v>46</v>
      </c>
      <c r="B8" s="8"/>
      <c r="C8" s="8"/>
      <c r="D8" s="8"/>
      <c r="E8" s="9"/>
      <c r="F8" s="10" t="s">
        <v>96</v>
      </c>
      <c r="G8" s="11" t="s">
        <v>38</v>
      </c>
      <c r="H8" s="12"/>
      <c r="I8" s="2"/>
    </row>
    <row r="9" spans="1:9" ht="23.25">
      <c r="A9" s="13" t="s">
        <v>310</v>
      </c>
      <c r="B9" s="14"/>
      <c r="C9" s="14"/>
      <c r="D9" s="14"/>
      <c r="E9" s="15"/>
      <c r="F9" s="10" t="s">
        <v>94</v>
      </c>
      <c r="G9" s="16">
        <v>1701250.65</v>
      </c>
      <c r="H9" s="17"/>
      <c r="I9" s="2"/>
    </row>
    <row r="10" spans="1:9" ht="23.25">
      <c r="A10" s="13" t="s">
        <v>349</v>
      </c>
      <c r="B10" s="14"/>
      <c r="C10" s="14"/>
      <c r="D10" s="14"/>
      <c r="E10" s="15"/>
      <c r="F10" s="10" t="s">
        <v>94</v>
      </c>
      <c r="G10" s="16">
        <v>954345.25</v>
      </c>
      <c r="H10" s="17"/>
      <c r="I10" s="2"/>
    </row>
    <row r="11" spans="1:9" ht="23.25">
      <c r="A11" s="13" t="s">
        <v>350</v>
      </c>
      <c r="B11" s="14"/>
      <c r="C11" s="14"/>
      <c r="D11" s="14"/>
      <c r="E11" s="15"/>
      <c r="F11" s="10" t="s">
        <v>94</v>
      </c>
      <c r="G11" s="16">
        <v>15297.24</v>
      </c>
      <c r="H11" s="17"/>
      <c r="I11" s="2"/>
    </row>
    <row r="12" spans="1:9" ht="23.25">
      <c r="A12" s="13" t="s">
        <v>348</v>
      </c>
      <c r="B12" s="14"/>
      <c r="C12" s="14"/>
      <c r="D12" s="14"/>
      <c r="E12" s="15"/>
      <c r="F12" s="10" t="s">
        <v>95</v>
      </c>
      <c r="G12" s="18">
        <v>1000000</v>
      </c>
      <c r="H12" s="17"/>
      <c r="I12" s="2"/>
    </row>
    <row r="13" spans="1:9" ht="23.25">
      <c r="A13" s="13" t="s">
        <v>93</v>
      </c>
      <c r="B13" s="14"/>
      <c r="C13" s="14"/>
      <c r="D13" s="14"/>
      <c r="E13" s="15"/>
      <c r="F13" s="10" t="s">
        <v>94</v>
      </c>
      <c r="G13" s="100">
        <v>15369912.25</v>
      </c>
      <c r="H13" s="17"/>
      <c r="I13" s="2"/>
    </row>
    <row r="14" spans="1:9" ht="23.25">
      <c r="A14" s="13" t="s">
        <v>301</v>
      </c>
      <c r="B14" s="14"/>
      <c r="C14" s="14"/>
      <c r="D14" s="14"/>
      <c r="E14" s="14"/>
      <c r="F14" s="10" t="s">
        <v>302</v>
      </c>
      <c r="G14" s="100">
        <v>1001.25</v>
      </c>
      <c r="H14" s="17"/>
      <c r="I14" s="2"/>
    </row>
    <row r="15" spans="1:9" ht="23.25">
      <c r="A15" s="13" t="s">
        <v>50</v>
      </c>
      <c r="B15" s="14"/>
      <c r="C15" s="14"/>
      <c r="D15" s="14"/>
      <c r="E15" s="14"/>
      <c r="F15" s="12">
        <v>230100</v>
      </c>
      <c r="G15" s="21"/>
      <c r="H15" s="19">
        <v>1301964.74</v>
      </c>
      <c r="I15" s="2"/>
    </row>
    <row r="16" spans="1:9" ht="23.25">
      <c r="A16" s="13" t="s">
        <v>52</v>
      </c>
      <c r="B16" s="14"/>
      <c r="C16" s="14"/>
      <c r="D16" s="14"/>
      <c r="E16" s="14"/>
      <c r="F16" s="12">
        <v>210500</v>
      </c>
      <c r="G16" s="14"/>
      <c r="H16" s="19">
        <v>515312</v>
      </c>
      <c r="I16" s="2"/>
    </row>
    <row r="17" spans="1:9" ht="23.25">
      <c r="A17" s="13" t="s">
        <v>51</v>
      </c>
      <c r="B17" s="14"/>
      <c r="C17" s="14"/>
      <c r="D17" s="14"/>
      <c r="E17" s="14"/>
      <c r="F17" s="12">
        <v>210402</v>
      </c>
      <c r="G17" s="14"/>
      <c r="H17" s="19">
        <v>2252682</v>
      </c>
      <c r="I17" s="2"/>
    </row>
    <row r="18" spans="1:9" ht="23.25">
      <c r="A18" s="13" t="s">
        <v>53</v>
      </c>
      <c r="B18" s="14"/>
      <c r="C18" s="14"/>
      <c r="D18" s="14"/>
      <c r="E18" s="14"/>
      <c r="F18" s="12">
        <v>300000</v>
      </c>
      <c r="G18" s="14"/>
      <c r="H18" s="19">
        <v>9179673.27</v>
      </c>
      <c r="I18" s="2"/>
    </row>
    <row r="19" spans="1:9" ht="23.25">
      <c r="A19" s="22" t="s">
        <v>54</v>
      </c>
      <c r="B19" s="23"/>
      <c r="C19" s="23"/>
      <c r="D19" s="23"/>
      <c r="E19" s="24"/>
      <c r="F19" s="25">
        <v>320000</v>
      </c>
      <c r="G19" s="23"/>
      <c r="H19" s="26">
        <v>5792174.63</v>
      </c>
      <c r="I19" s="2"/>
    </row>
    <row r="20" spans="1:9" ht="24" thickBot="1">
      <c r="A20" s="2"/>
      <c r="B20" s="2"/>
      <c r="C20" s="2"/>
      <c r="D20" s="2"/>
      <c r="E20" s="2"/>
      <c r="F20" s="2"/>
      <c r="G20" s="296">
        <f>SUM(G9:G19)</f>
        <v>19041806.64</v>
      </c>
      <c r="H20" s="297">
        <f>SUM(H15:H19)</f>
        <v>19041806.64</v>
      </c>
      <c r="I20" s="2"/>
    </row>
    <row r="21" spans="1:9" ht="24" thickTop="1">
      <c r="A21" s="2"/>
      <c r="B21" s="2"/>
      <c r="C21" s="2"/>
      <c r="D21" s="2"/>
      <c r="E21" s="2"/>
      <c r="F21" s="2"/>
      <c r="G21" s="20"/>
      <c r="H21" s="27"/>
      <c r="I21" s="2"/>
    </row>
    <row r="22" spans="1:9" ht="23.25">
      <c r="A22" s="2"/>
      <c r="B22" s="2"/>
      <c r="C22" s="2"/>
      <c r="D22" s="2"/>
      <c r="E22" s="2"/>
      <c r="F22" s="2"/>
      <c r="G22" s="20"/>
      <c r="H22" s="27"/>
      <c r="I22" s="2"/>
    </row>
    <row r="23" spans="1:9" ht="23.25">
      <c r="A23" s="2"/>
      <c r="B23" s="2"/>
      <c r="C23" s="2"/>
      <c r="D23" s="2"/>
      <c r="E23" s="2"/>
      <c r="F23" s="2"/>
      <c r="G23" s="20"/>
      <c r="H23" s="27"/>
      <c r="I23" s="2"/>
    </row>
    <row r="24" spans="1:9" ht="23.25">
      <c r="A24" s="2"/>
      <c r="B24" s="2"/>
      <c r="C24" s="2"/>
      <c r="D24" s="2"/>
      <c r="E24" s="2"/>
      <c r="F24" s="2"/>
      <c r="G24" s="2"/>
      <c r="H24" s="2"/>
      <c r="I24" s="2"/>
    </row>
    <row r="25" spans="1:9" ht="23.25">
      <c r="A25" s="2" t="s">
        <v>55</v>
      </c>
      <c r="B25" s="2"/>
      <c r="C25" s="2" t="s">
        <v>56</v>
      </c>
      <c r="D25" s="2"/>
      <c r="E25" s="2"/>
      <c r="F25" s="2" t="s">
        <v>57</v>
      </c>
      <c r="G25" s="2"/>
      <c r="H25" s="2"/>
      <c r="I25" s="2"/>
    </row>
    <row r="26" spans="1:9" ht="23.25">
      <c r="A26" s="338" t="s">
        <v>311</v>
      </c>
      <c r="B26" s="338"/>
      <c r="C26" s="338"/>
      <c r="D26" s="334" t="s">
        <v>59</v>
      </c>
      <c r="E26" s="334"/>
      <c r="F26" s="334"/>
      <c r="G26" s="334" t="s">
        <v>351</v>
      </c>
      <c r="H26" s="334"/>
      <c r="I26" s="334"/>
    </row>
    <row r="27" spans="1:9" ht="23.25">
      <c r="A27" s="334" t="s">
        <v>286</v>
      </c>
      <c r="B27" s="334"/>
      <c r="C27" s="334"/>
      <c r="D27" s="2" t="s">
        <v>353</v>
      </c>
      <c r="E27" s="2"/>
      <c r="F27" s="2"/>
      <c r="G27" s="334" t="s">
        <v>352</v>
      </c>
      <c r="H27" s="334"/>
      <c r="I27" s="334"/>
    </row>
    <row r="28" spans="1:9" ht="23.25">
      <c r="A28" s="4"/>
      <c r="B28" s="4"/>
      <c r="C28" s="4"/>
      <c r="D28" s="2"/>
      <c r="E28" s="2"/>
      <c r="F28" s="2"/>
      <c r="G28" s="334"/>
      <c r="H28" s="334"/>
      <c r="I28" s="334"/>
    </row>
    <row r="29" spans="1:9" ht="23.25">
      <c r="A29" s="4"/>
      <c r="B29" s="4"/>
      <c r="C29" s="4"/>
      <c r="D29" s="2"/>
      <c r="E29" s="2"/>
      <c r="F29" s="2"/>
      <c r="G29" s="2"/>
      <c r="H29" s="2"/>
      <c r="I29" s="2"/>
    </row>
    <row r="30" spans="1:9" ht="23.25">
      <c r="A30" s="2"/>
      <c r="B30" s="2"/>
      <c r="C30" s="2"/>
      <c r="D30" s="2"/>
      <c r="E30" s="2"/>
      <c r="F30" s="2"/>
      <c r="G30" s="2"/>
      <c r="H30" s="2"/>
      <c r="I30" s="2"/>
    </row>
    <row r="31" spans="1:9" ht="23.2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8">
    <mergeCell ref="G28:I28"/>
    <mergeCell ref="D26:F26"/>
    <mergeCell ref="D5:F5"/>
    <mergeCell ref="A7:E7"/>
    <mergeCell ref="A26:C26"/>
    <mergeCell ref="A27:C27"/>
    <mergeCell ref="G27:I27"/>
    <mergeCell ref="G26:I26"/>
  </mergeCells>
  <printOptions/>
  <pageMargins left="0.25" right="0.25" top="0.984251968503937" bottom="0.984251968503937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C1">
      <selection activeCell="G11" sqref="G11"/>
    </sheetView>
  </sheetViews>
  <sheetFormatPr defaultColWidth="9.140625" defaultRowHeight="12.75"/>
  <cols>
    <col min="1" max="1" width="37.57421875" style="0" customWidth="1"/>
    <col min="2" max="2" width="8.140625" style="0" customWidth="1"/>
    <col min="3" max="3" width="9.7109375" style="0" customWidth="1"/>
    <col min="4" max="4" width="3.8515625" style="0" customWidth="1"/>
    <col min="5" max="5" width="9.8515625" style="0" customWidth="1"/>
    <col min="6" max="6" width="4.140625" style="0" customWidth="1"/>
    <col min="7" max="7" width="6.7109375" style="0" customWidth="1"/>
    <col min="8" max="8" width="3.140625" style="0" customWidth="1"/>
    <col min="9" max="9" width="6.421875" style="0" customWidth="1"/>
    <col min="10" max="10" width="3.140625" style="0" customWidth="1"/>
    <col min="11" max="11" width="9.8515625" style="0" customWidth="1"/>
    <col min="12" max="12" width="3.7109375" style="0" customWidth="1"/>
    <col min="13" max="13" width="10.140625" style="0" customWidth="1"/>
    <col min="14" max="14" width="3.57421875" style="0" customWidth="1"/>
    <col min="15" max="15" width="9.8515625" style="0" customWidth="1"/>
    <col min="16" max="16" width="3.8515625" style="0" customWidth="1"/>
    <col min="17" max="17" width="9.57421875" style="0" customWidth="1"/>
    <col min="18" max="18" width="4.00390625" style="0" customWidth="1"/>
  </cols>
  <sheetData>
    <row r="1" spans="1:18" ht="21">
      <c r="A1" s="316" t="s">
        <v>72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</row>
    <row r="2" spans="1:18" ht="21">
      <c r="A2" s="316" t="s">
        <v>73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</row>
    <row r="3" spans="1:18" ht="21">
      <c r="A3" s="50"/>
      <c r="B3" s="50"/>
      <c r="C3" s="313" t="s">
        <v>74</v>
      </c>
      <c r="D3" s="313"/>
      <c r="E3" s="313"/>
      <c r="F3" s="313"/>
      <c r="G3" s="314" t="s">
        <v>75</v>
      </c>
      <c r="H3" s="313"/>
      <c r="I3" s="313"/>
      <c r="J3" s="315"/>
      <c r="K3" s="313" t="s">
        <v>75</v>
      </c>
      <c r="L3" s="313"/>
      <c r="M3" s="313"/>
      <c r="N3" s="313"/>
      <c r="O3" s="314" t="s">
        <v>60</v>
      </c>
      <c r="P3" s="313"/>
      <c r="Q3" s="313"/>
      <c r="R3" s="315"/>
    </row>
    <row r="4" spans="1:18" ht="21">
      <c r="A4" s="38" t="s">
        <v>42</v>
      </c>
      <c r="B4" s="38" t="s">
        <v>43</v>
      </c>
      <c r="C4" s="342" t="s">
        <v>329</v>
      </c>
      <c r="D4" s="339"/>
      <c r="E4" s="339"/>
      <c r="F4" s="339"/>
      <c r="G4" s="342" t="s">
        <v>76</v>
      </c>
      <c r="H4" s="339"/>
      <c r="I4" s="339"/>
      <c r="J4" s="311"/>
      <c r="K4" s="339" t="s">
        <v>77</v>
      </c>
      <c r="L4" s="339"/>
      <c r="M4" s="339"/>
      <c r="N4" s="339"/>
      <c r="O4" s="342" t="s">
        <v>347</v>
      </c>
      <c r="P4" s="339"/>
      <c r="Q4" s="339"/>
      <c r="R4" s="311"/>
    </row>
    <row r="5" spans="1:18" ht="21">
      <c r="A5" s="44"/>
      <c r="B5" s="44"/>
      <c r="C5" s="340" t="s">
        <v>44</v>
      </c>
      <c r="D5" s="312"/>
      <c r="E5" s="340" t="s">
        <v>78</v>
      </c>
      <c r="F5" s="341"/>
      <c r="G5" s="340" t="s">
        <v>44</v>
      </c>
      <c r="H5" s="312"/>
      <c r="I5" s="340" t="s">
        <v>78</v>
      </c>
      <c r="J5" s="341"/>
      <c r="K5" s="312" t="s">
        <v>44</v>
      </c>
      <c r="L5" s="312"/>
      <c r="M5" s="340" t="s">
        <v>78</v>
      </c>
      <c r="N5" s="341"/>
      <c r="O5" s="340" t="s">
        <v>61</v>
      </c>
      <c r="P5" s="312"/>
      <c r="Q5" s="340" t="s">
        <v>79</v>
      </c>
      <c r="R5" s="341"/>
    </row>
    <row r="6" spans="1:18" ht="21">
      <c r="A6" s="30" t="s">
        <v>46</v>
      </c>
      <c r="B6" s="46" t="s">
        <v>96</v>
      </c>
      <c r="C6" s="48" t="s">
        <v>38</v>
      </c>
      <c r="D6" s="38" t="s">
        <v>38</v>
      </c>
      <c r="E6" s="39"/>
      <c r="F6" s="38"/>
      <c r="G6" s="39"/>
      <c r="H6" s="38"/>
      <c r="I6" s="39"/>
      <c r="J6" s="38"/>
      <c r="K6" s="39"/>
      <c r="L6" s="38"/>
      <c r="M6" s="39"/>
      <c r="N6" s="38"/>
      <c r="O6" s="48" t="s">
        <v>38</v>
      </c>
      <c r="P6" s="38" t="s">
        <v>38</v>
      </c>
      <c r="Q6" s="39"/>
      <c r="R6" s="38"/>
    </row>
    <row r="7" spans="1:18" ht="21">
      <c r="A7" s="34" t="s">
        <v>298</v>
      </c>
      <c r="B7" s="46" t="s">
        <v>94</v>
      </c>
      <c r="C7" s="51">
        <v>1701250</v>
      </c>
      <c r="D7" s="46" t="s">
        <v>332</v>
      </c>
      <c r="E7" s="29"/>
      <c r="F7" s="34"/>
      <c r="G7" s="29"/>
      <c r="H7" s="34"/>
      <c r="I7" s="29"/>
      <c r="J7" s="34"/>
      <c r="K7" s="29"/>
      <c r="L7" s="34"/>
      <c r="M7" s="29"/>
      <c r="N7" s="34"/>
      <c r="O7" s="51">
        <v>1701250</v>
      </c>
      <c r="P7" s="46" t="s">
        <v>332</v>
      </c>
      <c r="Q7" s="29"/>
      <c r="R7" s="34"/>
    </row>
    <row r="8" spans="1:18" ht="21">
      <c r="A8" s="34" t="s">
        <v>299</v>
      </c>
      <c r="B8" s="46" t="s">
        <v>94</v>
      </c>
      <c r="C8" s="51">
        <v>954345</v>
      </c>
      <c r="D8" s="46" t="s">
        <v>333</v>
      </c>
      <c r="E8" s="29"/>
      <c r="F8" s="34"/>
      <c r="G8" s="29"/>
      <c r="H8" s="34"/>
      <c r="I8" s="29"/>
      <c r="J8" s="34"/>
      <c r="K8" s="29"/>
      <c r="L8" s="34"/>
      <c r="M8" s="29"/>
      <c r="N8" s="34"/>
      <c r="O8" s="51">
        <v>954345</v>
      </c>
      <c r="P8" s="46" t="s">
        <v>333</v>
      </c>
      <c r="Q8" s="29"/>
      <c r="R8" s="34"/>
    </row>
    <row r="9" spans="1:18" ht="21">
      <c r="A9" s="34" t="s">
        <v>330</v>
      </c>
      <c r="B9" s="46" t="s">
        <v>95</v>
      </c>
      <c r="C9" s="51">
        <v>1000000</v>
      </c>
      <c r="D9" s="38" t="s">
        <v>38</v>
      </c>
      <c r="E9" s="29"/>
      <c r="F9" s="34"/>
      <c r="G9" s="29"/>
      <c r="H9" s="34"/>
      <c r="I9" s="29"/>
      <c r="J9" s="34"/>
      <c r="K9" s="29"/>
      <c r="L9" s="34"/>
      <c r="M9" s="29"/>
      <c r="N9" s="34"/>
      <c r="O9" s="51">
        <v>1000000</v>
      </c>
      <c r="P9" s="38" t="s">
        <v>38</v>
      </c>
      <c r="Q9" s="29"/>
      <c r="R9" s="34"/>
    </row>
    <row r="10" spans="1:18" ht="21">
      <c r="A10" s="34" t="s">
        <v>89</v>
      </c>
      <c r="B10" s="46" t="s">
        <v>283</v>
      </c>
      <c r="C10" s="52">
        <v>15369912</v>
      </c>
      <c r="D10" s="38">
        <v>25</v>
      </c>
      <c r="E10" s="29"/>
      <c r="F10" s="34"/>
      <c r="G10" s="29"/>
      <c r="H10" s="34"/>
      <c r="I10" s="29"/>
      <c r="J10" s="34"/>
      <c r="K10" s="29"/>
      <c r="L10" s="34"/>
      <c r="M10" s="29"/>
      <c r="N10" s="34"/>
      <c r="O10" s="52">
        <v>15369912</v>
      </c>
      <c r="P10" s="38">
        <v>25</v>
      </c>
      <c r="Q10" s="29"/>
      <c r="R10" s="34"/>
    </row>
    <row r="11" spans="1:18" ht="21">
      <c r="A11" s="34" t="s">
        <v>331</v>
      </c>
      <c r="B11" s="46" t="s">
        <v>283</v>
      </c>
      <c r="C11" s="52">
        <v>15297</v>
      </c>
      <c r="D11" s="38">
        <v>24</v>
      </c>
      <c r="E11" s="29"/>
      <c r="F11" s="34"/>
      <c r="G11" s="29"/>
      <c r="H11" s="34"/>
      <c r="I11" s="29"/>
      <c r="J11" s="34"/>
      <c r="K11" s="29"/>
      <c r="L11" s="34"/>
      <c r="M11" s="29"/>
      <c r="N11" s="34"/>
      <c r="O11" s="52">
        <v>15297</v>
      </c>
      <c r="P11" s="38">
        <v>24</v>
      </c>
      <c r="Q11" s="29"/>
      <c r="R11" s="34"/>
    </row>
    <row r="12" spans="1:18" ht="21">
      <c r="A12" s="34" t="s">
        <v>301</v>
      </c>
      <c r="B12" s="46" t="s">
        <v>302</v>
      </c>
      <c r="C12" s="52">
        <v>1001</v>
      </c>
      <c r="D12" s="38">
        <v>25</v>
      </c>
      <c r="E12" s="29"/>
      <c r="F12" s="34"/>
      <c r="G12" s="29"/>
      <c r="H12" s="34"/>
      <c r="I12" s="29"/>
      <c r="J12" s="34"/>
      <c r="K12" s="29"/>
      <c r="L12" s="34"/>
      <c r="M12" s="29"/>
      <c r="N12" s="34"/>
      <c r="O12" s="52">
        <v>1001</v>
      </c>
      <c r="P12" s="38">
        <v>25</v>
      </c>
      <c r="Q12" s="29"/>
      <c r="R12" s="34"/>
    </row>
    <row r="13" spans="1:18" ht="21">
      <c r="A13" s="34" t="s">
        <v>88</v>
      </c>
      <c r="B13" s="38">
        <v>521000</v>
      </c>
      <c r="C13" s="51">
        <v>2701505</v>
      </c>
      <c r="D13" s="38" t="s">
        <v>38</v>
      </c>
      <c r="E13" s="29"/>
      <c r="F13" s="34"/>
      <c r="G13" s="29"/>
      <c r="H13" s="34"/>
      <c r="I13" s="29"/>
      <c r="J13" s="34"/>
      <c r="K13" s="29"/>
      <c r="L13" s="34"/>
      <c r="M13" s="51">
        <v>2701505</v>
      </c>
      <c r="N13" s="38" t="s">
        <v>38</v>
      </c>
      <c r="O13" s="29"/>
      <c r="P13" s="34"/>
      <c r="Q13" s="29"/>
      <c r="R13" s="34"/>
    </row>
    <row r="14" spans="1:18" ht="21">
      <c r="A14" s="34" t="s">
        <v>87</v>
      </c>
      <c r="B14" s="38">
        <v>522000</v>
      </c>
      <c r="C14" s="51">
        <v>4689470</v>
      </c>
      <c r="D14" s="38">
        <v>80</v>
      </c>
      <c r="E14" s="29"/>
      <c r="F14" s="34"/>
      <c r="G14" s="29"/>
      <c r="H14" s="34"/>
      <c r="I14" s="29"/>
      <c r="J14" s="34"/>
      <c r="K14" s="29"/>
      <c r="L14" s="34"/>
      <c r="M14" s="51">
        <v>4689470</v>
      </c>
      <c r="N14" s="38">
        <v>80</v>
      </c>
      <c r="O14" s="29"/>
      <c r="P14" s="34"/>
      <c r="Q14" s="29"/>
      <c r="R14" s="34"/>
    </row>
    <row r="15" spans="1:18" ht="21">
      <c r="A15" s="34" t="s">
        <v>321</v>
      </c>
      <c r="B15" s="38">
        <v>522000</v>
      </c>
      <c r="C15" s="51">
        <v>1071714</v>
      </c>
      <c r="D15" s="38">
        <v>20</v>
      </c>
      <c r="E15" s="29"/>
      <c r="F15" s="34"/>
      <c r="G15" s="29"/>
      <c r="H15" s="34"/>
      <c r="I15" s="29"/>
      <c r="J15" s="34"/>
      <c r="K15" s="29"/>
      <c r="L15" s="34"/>
      <c r="M15" s="51">
        <v>1071714</v>
      </c>
      <c r="N15" s="38">
        <v>20</v>
      </c>
      <c r="O15" s="29"/>
      <c r="P15" s="34"/>
      <c r="Q15" s="29"/>
      <c r="R15" s="34"/>
    </row>
    <row r="16" spans="1:18" ht="21">
      <c r="A16" s="34" t="s">
        <v>23</v>
      </c>
      <c r="B16" s="38">
        <v>530000</v>
      </c>
      <c r="C16" s="51">
        <v>689212</v>
      </c>
      <c r="D16" s="38" t="s">
        <v>38</v>
      </c>
      <c r="E16" s="29"/>
      <c r="F16" s="34"/>
      <c r="G16" s="51"/>
      <c r="H16" s="38"/>
      <c r="I16" s="29"/>
      <c r="J16" s="34"/>
      <c r="K16" s="29"/>
      <c r="L16" s="34"/>
      <c r="M16" s="51">
        <v>689212</v>
      </c>
      <c r="N16" s="38" t="s">
        <v>38</v>
      </c>
      <c r="O16" s="29"/>
      <c r="P16" s="34"/>
      <c r="Q16" s="29"/>
      <c r="R16" s="34"/>
    </row>
    <row r="17" spans="1:18" ht="21">
      <c r="A17" s="34" t="s">
        <v>24</v>
      </c>
      <c r="B17" s="38">
        <v>532000</v>
      </c>
      <c r="C17" s="51">
        <v>2312677</v>
      </c>
      <c r="D17" s="38">
        <v>73</v>
      </c>
      <c r="E17" s="29"/>
      <c r="F17" s="34"/>
      <c r="G17" s="51"/>
      <c r="H17" s="38"/>
      <c r="I17" s="29"/>
      <c r="J17" s="34"/>
      <c r="K17" s="29"/>
      <c r="L17" s="34"/>
      <c r="M17" s="51">
        <v>2312677</v>
      </c>
      <c r="N17" s="38">
        <v>73</v>
      </c>
      <c r="O17" s="29"/>
      <c r="P17" s="34"/>
      <c r="Q17" s="29"/>
      <c r="R17" s="34"/>
    </row>
    <row r="18" spans="1:18" ht="21">
      <c r="A18" s="34" t="s">
        <v>25</v>
      </c>
      <c r="B18" s="38">
        <v>533000</v>
      </c>
      <c r="C18" s="51">
        <v>1499843</v>
      </c>
      <c r="D18" s="38">
        <v>30</v>
      </c>
      <c r="E18" s="29"/>
      <c r="F18" s="34"/>
      <c r="G18" s="51"/>
      <c r="H18" s="38"/>
      <c r="I18" s="29"/>
      <c r="J18" s="34"/>
      <c r="K18" s="29"/>
      <c r="L18" s="34"/>
      <c r="M18" s="51">
        <v>1499843</v>
      </c>
      <c r="N18" s="38">
        <v>30</v>
      </c>
      <c r="O18" s="29"/>
      <c r="P18" s="34"/>
      <c r="Q18" s="29"/>
      <c r="R18" s="34"/>
    </row>
    <row r="19" spans="1:18" ht="21">
      <c r="A19" s="34" t="s">
        <v>26</v>
      </c>
      <c r="B19" s="38">
        <v>534000</v>
      </c>
      <c r="C19" s="51">
        <v>197769</v>
      </c>
      <c r="D19" s="38">
        <v>19</v>
      </c>
      <c r="E19" s="29"/>
      <c r="F19" s="34"/>
      <c r="G19" s="51"/>
      <c r="H19" s="38"/>
      <c r="I19" s="29"/>
      <c r="J19" s="34"/>
      <c r="K19" s="29"/>
      <c r="L19" s="34"/>
      <c r="M19" s="51">
        <v>197769</v>
      </c>
      <c r="N19" s="38">
        <v>19</v>
      </c>
      <c r="O19" s="29"/>
      <c r="P19" s="34"/>
      <c r="Q19" s="29"/>
      <c r="R19" s="34"/>
    </row>
    <row r="20" spans="1:18" ht="21">
      <c r="A20" s="34" t="s">
        <v>80</v>
      </c>
      <c r="B20" s="38">
        <v>560000</v>
      </c>
      <c r="C20" s="51">
        <v>1528435</v>
      </c>
      <c r="D20" s="38">
        <v>85</v>
      </c>
      <c r="E20" s="29"/>
      <c r="F20" s="38"/>
      <c r="G20" s="51"/>
      <c r="H20" s="38"/>
      <c r="I20" s="29"/>
      <c r="J20" s="34"/>
      <c r="K20" s="29"/>
      <c r="L20" s="34"/>
      <c r="M20" s="51">
        <v>1528435</v>
      </c>
      <c r="N20" s="38">
        <v>85</v>
      </c>
      <c r="O20" s="29"/>
      <c r="P20" s="34"/>
      <c r="Q20" s="29"/>
      <c r="R20" s="34"/>
    </row>
    <row r="21" spans="1:18" ht="21">
      <c r="A21" s="34" t="s">
        <v>48</v>
      </c>
      <c r="B21" s="38">
        <v>541000</v>
      </c>
      <c r="C21" s="51">
        <v>459663</v>
      </c>
      <c r="D21" s="38" t="s">
        <v>38</v>
      </c>
      <c r="E21" s="29"/>
      <c r="F21" s="34"/>
      <c r="G21" s="51"/>
      <c r="H21" s="38"/>
      <c r="I21" s="29"/>
      <c r="J21" s="34"/>
      <c r="K21" s="29"/>
      <c r="L21" s="34"/>
      <c r="M21" s="51">
        <v>459663</v>
      </c>
      <c r="N21" s="38" t="s">
        <v>38</v>
      </c>
      <c r="O21" s="29"/>
      <c r="P21" s="34"/>
      <c r="Q21" s="29"/>
      <c r="R21" s="34"/>
    </row>
    <row r="22" spans="1:18" ht="21">
      <c r="A22" s="34" t="s">
        <v>29</v>
      </c>
      <c r="B22" s="38">
        <v>542000</v>
      </c>
      <c r="C22" s="51">
        <v>4280885</v>
      </c>
      <c r="D22" s="38" t="s">
        <v>38</v>
      </c>
      <c r="E22" s="29"/>
      <c r="F22" s="34"/>
      <c r="G22" s="51"/>
      <c r="H22" s="38"/>
      <c r="I22" s="29"/>
      <c r="J22" s="34"/>
      <c r="K22" s="29"/>
      <c r="L22" s="34"/>
      <c r="M22" s="51">
        <v>4280885</v>
      </c>
      <c r="N22" s="38" t="s">
        <v>38</v>
      </c>
      <c r="O22" s="29"/>
      <c r="P22" s="34"/>
      <c r="Q22" s="29"/>
      <c r="R22" s="34"/>
    </row>
    <row r="23" spans="1:18" ht="21">
      <c r="A23" s="34" t="s">
        <v>21</v>
      </c>
      <c r="B23" s="46" t="s">
        <v>284</v>
      </c>
      <c r="C23" s="51">
        <v>6692713</v>
      </c>
      <c r="D23" s="38" t="s">
        <v>38</v>
      </c>
      <c r="E23" s="29"/>
      <c r="F23" s="34"/>
      <c r="G23" s="51"/>
      <c r="H23" s="38"/>
      <c r="I23" s="29"/>
      <c r="J23" s="34"/>
      <c r="K23" s="29"/>
      <c r="L23" s="34"/>
      <c r="M23" s="51">
        <v>6692713</v>
      </c>
      <c r="N23" s="38" t="s">
        <v>38</v>
      </c>
      <c r="O23" s="29"/>
      <c r="P23" s="34"/>
      <c r="Q23" s="29"/>
      <c r="R23" s="34"/>
    </row>
    <row r="24" spans="1:18" ht="21">
      <c r="A24" s="44" t="s">
        <v>30</v>
      </c>
      <c r="B24" s="252">
        <v>550000</v>
      </c>
      <c r="C24" s="53">
        <v>1239582</v>
      </c>
      <c r="D24" s="252" t="s">
        <v>38</v>
      </c>
      <c r="E24" s="45"/>
      <c r="F24" s="44"/>
      <c r="G24" s="45"/>
      <c r="H24" s="44"/>
      <c r="I24" s="45"/>
      <c r="J24" s="44"/>
      <c r="K24" s="45"/>
      <c r="L24" s="44"/>
      <c r="M24" s="53">
        <v>1239582</v>
      </c>
      <c r="N24" s="252" t="s">
        <v>38</v>
      </c>
      <c r="O24" s="45"/>
      <c r="P24" s="44"/>
      <c r="Q24" s="45"/>
      <c r="R24" s="44"/>
    </row>
    <row r="25" spans="1:18" ht="21">
      <c r="A25" s="32"/>
      <c r="B25" s="32"/>
      <c r="C25" s="64"/>
      <c r="D25" s="32"/>
      <c r="E25" s="32"/>
      <c r="F25" s="32"/>
      <c r="G25" s="47"/>
      <c r="H25" s="32"/>
      <c r="I25" s="32"/>
      <c r="J25" s="32"/>
      <c r="K25" s="32"/>
      <c r="L25" s="32"/>
      <c r="M25" s="64"/>
      <c r="N25" s="39"/>
      <c r="O25" s="63"/>
      <c r="P25" s="32"/>
      <c r="Q25" s="32"/>
      <c r="R25" s="32"/>
    </row>
    <row r="26" spans="1:18" ht="21">
      <c r="A26" s="32"/>
      <c r="B26" s="32"/>
      <c r="C26" s="64"/>
      <c r="D26" s="32"/>
      <c r="E26" s="32"/>
      <c r="F26" s="32"/>
      <c r="G26" s="47"/>
      <c r="H26" s="32"/>
      <c r="I26" s="32"/>
      <c r="J26" s="32"/>
      <c r="K26" s="32"/>
      <c r="L26" s="32"/>
      <c r="M26" s="64"/>
      <c r="N26" s="39"/>
      <c r="O26" s="63"/>
      <c r="P26" s="32"/>
      <c r="Q26" s="32"/>
      <c r="R26" s="32"/>
    </row>
    <row r="27" spans="1:18" ht="21">
      <c r="A27" s="32"/>
      <c r="B27" s="32"/>
      <c r="C27" s="64"/>
      <c r="D27" s="32"/>
      <c r="E27" s="32"/>
      <c r="F27" s="32"/>
      <c r="G27" s="47"/>
      <c r="H27" s="32"/>
      <c r="I27" s="32"/>
      <c r="J27" s="32"/>
      <c r="K27" s="32"/>
      <c r="L27" s="32"/>
      <c r="M27" s="64"/>
      <c r="N27" s="39"/>
      <c r="O27" s="63"/>
      <c r="P27" s="32"/>
      <c r="Q27" s="32"/>
      <c r="R27" s="32"/>
    </row>
    <row r="28" spans="1:18" ht="21">
      <c r="A28" s="32"/>
      <c r="B28" s="32"/>
      <c r="C28" s="64"/>
      <c r="D28" s="32"/>
      <c r="E28" s="32"/>
      <c r="F28" s="32"/>
      <c r="G28" s="47"/>
      <c r="H28" s="32"/>
      <c r="I28" s="32"/>
      <c r="J28" s="32"/>
      <c r="K28" s="32"/>
      <c r="L28" s="32"/>
      <c r="M28" s="64"/>
      <c r="N28" s="39"/>
      <c r="O28" s="63"/>
      <c r="P28" s="32"/>
      <c r="Q28" s="32"/>
      <c r="R28" s="32"/>
    </row>
    <row r="29" spans="1:18" ht="21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</row>
    <row r="30" spans="1:18" ht="21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</row>
    <row r="31" spans="1:18" ht="21.7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18" ht="21.75">
      <c r="A32" s="54"/>
      <c r="B32" s="54"/>
      <c r="C32" s="54"/>
      <c r="D32" s="54"/>
      <c r="E32" s="54"/>
      <c r="F32" s="54"/>
      <c r="G32" s="55" t="s">
        <v>81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1:19" ht="21">
      <c r="A33" s="50"/>
      <c r="B33" s="50"/>
      <c r="C33" s="313" t="s">
        <v>74</v>
      </c>
      <c r="D33" s="313"/>
      <c r="E33" s="313"/>
      <c r="F33" s="313"/>
      <c r="G33" s="314" t="s">
        <v>75</v>
      </c>
      <c r="H33" s="313"/>
      <c r="I33" s="313"/>
      <c r="J33" s="315"/>
      <c r="K33" s="313" t="s">
        <v>75</v>
      </c>
      <c r="L33" s="313"/>
      <c r="M33" s="313"/>
      <c r="N33" s="313"/>
      <c r="O33" s="314" t="s">
        <v>60</v>
      </c>
      <c r="P33" s="313"/>
      <c r="Q33" s="313"/>
      <c r="R33" s="315"/>
      <c r="S33" s="49"/>
    </row>
    <row r="34" spans="1:19" ht="21">
      <c r="A34" s="38" t="s">
        <v>42</v>
      </c>
      <c r="B34" s="38" t="s">
        <v>43</v>
      </c>
      <c r="C34" s="342" t="s">
        <v>305</v>
      </c>
      <c r="D34" s="339"/>
      <c r="E34" s="339"/>
      <c r="F34" s="339"/>
      <c r="G34" s="342" t="s">
        <v>76</v>
      </c>
      <c r="H34" s="339"/>
      <c r="I34" s="339"/>
      <c r="J34" s="311"/>
      <c r="K34" s="339" t="s">
        <v>77</v>
      </c>
      <c r="L34" s="339"/>
      <c r="M34" s="339"/>
      <c r="N34" s="339"/>
      <c r="O34" s="342" t="s">
        <v>304</v>
      </c>
      <c r="P34" s="339"/>
      <c r="Q34" s="339"/>
      <c r="R34" s="311"/>
      <c r="S34" s="49"/>
    </row>
    <row r="35" spans="1:19" ht="21">
      <c r="A35" s="44"/>
      <c r="B35" s="44"/>
      <c r="C35" s="339" t="s">
        <v>44</v>
      </c>
      <c r="D35" s="339"/>
      <c r="E35" s="340" t="s">
        <v>78</v>
      </c>
      <c r="F35" s="341"/>
      <c r="G35" s="342" t="s">
        <v>44</v>
      </c>
      <c r="H35" s="339"/>
      <c r="I35" s="340" t="s">
        <v>78</v>
      </c>
      <c r="J35" s="341"/>
      <c r="K35" s="339" t="s">
        <v>44</v>
      </c>
      <c r="L35" s="339"/>
      <c r="M35" s="340" t="s">
        <v>78</v>
      </c>
      <c r="N35" s="341"/>
      <c r="O35" s="342" t="s">
        <v>61</v>
      </c>
      <c r="P35" s="339"/>
      <c r="Q35" s="340" t="s">
        <v>79</v>
      </c>
      <c r="R35" s="341"/>
      <c r="S35" s="49"/>
    </row>
    <row r="36" spans="1:19" ht="21">
      <c r="A36" s="34" t="s">
        <v>49</v>
      </c>
      <c r="B36" s="38">
        <v>400000</v>
      </c>
      <c r="C36" s="29"/>
      <c r="D36" s="34"/>
      <c r="E36" s="51">
        <v>27976544</v>
      </c>
      <c r="F36" s="46" t="s">
        <v>300</v>
      </c>
      <c r="G36" s="51"/>
      <c r="H36" s="34"/>
      <c r="I36" s="29"/>
      <c r="J36" s="34"/>
      <c r="K36" s="51">
        <v>27976544</v>
      </c>
      <c r="L36" s="46" t="s">
        <v>300</v>
      </c>
      <c r="M36" s="29"/>
      <c r="N36" s="34"/>
      <c r="O36" s="29"/>
      <c r="P36" s="34"/>
      <c r="Q36" s="29"/>
      <c r="R36" s="34"/>
      <c r="S36" s="49"/>
    </row>
    <row r="37" spans="1:19" ht="21">
      <c r="A37" s="34" t="s">
        <v>50</v>
      </c>
      <c r="B37" s="38">
        <v>230100</v>
      </c>
      <c r="C37" s="29"/>
      <c r="D37" s="34"/>
      <c r="E37" s="51">
        <v>1301964</v>
      </c>
      <c r="F37" s="46" t="s">
        <v>334</v>
      </c>
      <c r="G37" s="29"/>
      <c r="H37" s="34"/>
      <c r="I37" s="29"/>
      <c r="J37" s="34"/>
      <c r="K37" s="51"/>
      <c r="L37" s="38"/>
      <c r="M37" s="29"/>
      <c r="N37" s="34"/>
      <c r="O37" s="29"/>
      <c r="P37" s="34"/>
      <c r="Q37" s="51">
        <v>1301964</v>
      </c>
      <c r="R37" s="46" t="s">
        <v>334</v>
      </c>
      <c r="S37" s="49"/>
    </row>
    <row r="38" spans="1:19" ht="21">
      <c r="A38" s="34" t="s">
        <v>51</v>
      </c>
      <c r="B38" s="38">
        <v>210402</v>
      </c>
      <c r="C38" s="29"/>
      <c r="D38" s="34"/>
      <c r="E38" s="52">
        <v>2252682</v>
      </c>
      <c r="F38" s="46" t="s">
        <v>38</v>
      </c>
      <c r="G38" s="52"/>
      <c r="H38" s="38"/>
      <c r="I38" s="51"/>
      <c r="J38" s="38"/>
      <c r="K38" s="51"/>
      <c r="L38" s="38"/>
      <c r="M38" s="29"/>
      <c r="N38" s="34"/>
      <c r="O38" s="29"/>
      <c r="P38" s="34"/>
      <c r="Q38" s="52">
        <v>2252682</v>
      </c>
      <c r="R38" s="46" t="s">
        <v>38</v>
      </c>
      <c r="S38" s="49"/>
    </row>
    <row r="39" spans="1:19" ht="21">
      <c r="A39" s="34" t="s">
        <v>52</v>
      </c>
      <c r="B39" s="38">
        <v>210500</v>
      </c>
      <c r="C39" s="29"/>
      <c r="D39" s="34"/>
      <c r="E39" s="51">
        <v>515312</v>
      </c>
      <c r="F39" s="46" t="s">
        <v>38</v>
      </c>
      <c r="G39" s="51"/>
      <c r="H39" s="38"/>
      <c r="I39" s="29"/>
      <c r="J39" s="34"/>
      <c r="K39" s="51"/>
      <c r="L39" s="38"/>
      <c r="M39" s="29"/>
      <c r="N39" s="34"/>
      <c r="O39" s="29"/>
      <c r="P39" s="34"/>
      <c r="Q39" s="51">
        <v>515312</v>
      </c>
      <c r="R39" s="46" t="s">
        <v>38</v>
      </c>
      <c r="S39" s="49"/>
    </row>
    <row r="40" spans="1:19" ht="21">
      <c r="A40" s="34" t="s">
        <v>53</v>
      </c>
      <c r="B40" s="38">
        <v>300000</v>
      </c>
      <c r="C40" s="29"/>
      <c r="D40" s="34"/>
      <c r="E40" s="51">
        <v>8719877</v>
      </c>
      <c r="F40" s="46" t="s">
        <v>335</v>
      </c>
      <c r="G40" s="51"/>
      <c r="H40" s="38"/>
      <c r="I40" s="51"/>
      <c r="J40" s="38"/>
      <c r="K40" s="56">
        <v>153265</v>
      </c>
      <c r="L40" s="38">
        <v>34</v>
      </c>
      <c r="M40" s="51">
        <v>613061</v>
      </c>
      <c r="N40" s="46" t="s">
        <v>336</v>
      </c>
      <c r="O40" s="29"/>
      <c r="P40" s="34"/>
      <c r="Q40" s="51">
        <v>9179673</v>
      </c>
      <c r="R40" s="38">
        <v>27</v>
      </c>
      <c r="S40" s="49"/>
    </row>
    <row r="41" spans="1:19" ht="21">
      <c r="A41" s="34" t="s">
        <v>54</v>
      </c>
      <c r="B41" s="38">
        <v>320000</v>
      </c>
      <c r="C41" s="29"/>
      <c r="D41" s="34"/>
      <c r="E41" s="51">
        <v>5638909</v>
      </c>
      <c r="F41" s="38">
        <v>29</v>
      </c>
      <c r="G41" s="29"/>
      <c r="H41" s="34"/>
      <c r="I41" s="29"/>
      <c r="J41" s="34"/>
      <c r="K41" s="51"/>
      <c r="L41" s="38"/>
      <c r="M41" s="51">
        <v>153265</v>
      </c>
      <c r="N41" s="38">
        <v>34</v>
      </c>
      <c r="O41" s="29"/>
      <c r="P41" s="34"/>
      <c r="Q41" s="51">
        <v>5792174</v>
      </c>
      <c r="R41" s="38">
        <v>63</v>
      </c>
      <c r="S41" s="49"/>
    </row>
    <row r="42" spans="1:19" ht="21">
      <c r="A42" s="34" t="s">
        <v>281</v>
      </c>
      <c r="B42" s="38">
        <v>210300</v>
      </c>
      <c r="C42" s="29"/>
      <c r="D42" s="34"/>
      <c r="E42" s="51"/>
      <c r="F42" s="38" t="s">
        <v>38</v>
      </c>
      <c r="G42" s="29"/>
      <c r="H42" s="34"/>
      <c r="I42" s="29"/>
      <c r="J42" s="34"/>
      <c r="K42" s="51"/>
      <c r="L42" s="38"/>
      <c r="M42" s="29"/>
      <c r="N42" s="34"/>
      <c r="O42" s="29"/>
      <c r="P42" s="34"/>
      <c r="Q42" s="51"/>
      <c r="R42" s="38" t="s">
        <v>38</v>
      </c>
      <c r="S42" s="49"/>
    </row>
    <row r="43" spans="1:19" ht="21">
      <c r="A43" s="44"/>
      <c r="B43" s="44"/>
      <c r="C43" s="29"/>
      <c r="D43" s="34"/>
      <c r="E43" s="29"/>
      <c r="F43" s="34"/>
      <c r="G43" s="29"/>
      <c r="H43" s="34"/>
      <c r="I43" s="29"/>
      <c r="J43" s="34"/>
      <c r="K43" s="51"/>
      <c r="L43" s="38"/>
      <c r="M43" s="29"/>
      <c r="N43" s="34"/>
      <c r="O43" s="29"/>
      <c r="P43" s="34"/>
      <c r="Q43" s="51"/>
      <c r="R43" s="38"/>
      <c r="S43" s="49"/>
    </row>
    <row r="44" spans="1:19" ht="21.75" thickBot="1">
      <c r="A44" s="29"/>
      <c r="B44" s="29"/>
      <c r="C44" s="57">
        <v>46405289</v>
      </c>
      <c r="D44" s="58">
        <v>91</v>
      </c>
      <c r="E44" s="59">
        <v>46405289</v>
      </c>
      <c r="F44" s="58">
        <v>91</v>
      </c>
      <c r="G44" s="59"/>
      <c r="H44" s="58"/>
      <c r="I44" s="59"/>
      <c r="J44" s="58"/>
      <c r="K44" s="60">
        <v>28129809</v>
      </c>
      <c r="L44" s="61" t="s">
        <v>303</v>
      </c>
      <c r="M44" s="59">
        <v>28129809</v>
      </c>
      <c r="N44" s="61" t="s">
        <v>303</v>
      </c>
      <c r="O44" s="59">
        <v>19041806</v>
      </c>
      <c r="P44" s="58">
        <v>64</v>
      </c>
      <c r="Q44" s="60">
        <v>19041806</v>
      </c>
      <c r="R44" s="58">
        <v>64</v>
      </c>
      <c r="S44" s="49"/>
    </row>
    <row r="45" spans="1:19" ht="21.75" thickTop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8"/>
      <c r="S45" s="49"/>
    </row>
    <row r="46" spans="1:19" ht="2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49"/>
    </row>
    <row r="47" spans="1:19" ht="21">
      <c r="A47" s="29" t="s">
        <v>82</v>
      </c>
      <c r="B47" s="29"/>
      <c r="C47" s="29"/>
      <c r="D47" s="29"/>
      <c r="E47" s="29" t="s">
        <v>55</v>
      </c>
      <c r="F47" s="29"/>
      <c r="G47" s="29"/>
      <c r="H47" s="29"/>
      <c r="I47" s="29"/>
      <c r="J47" s="29"/>
      <c r="K47" s="29"/>
      <c r="L47" s="29"/>
      <c r="M47" s="29" t="s">
        <v>55</v>
      </c>
      <c r="N47" s="29"/>
      <c r="O47" s="29"/>
      <c r="P47" s="29"/>
      <c r="Q47" s="29"/>
      <c r="R47" s="29"/>
      <c r="S47" s="49"/>
    </row>
    <row r="48" spans="1:19" ht="21">
      <c r="A48" s="29" t="s">
        <v>306</v>
      </c>
      <c r="B48" s="29"/>
      <c r="C48" s="29"/>
      <c r="D48" s="29"/>
      <c r="E48" s="29" t="s">
        <v>83</v>
      </c>
      <c r="F48" s="29"/>
      <c r="G48" s="29"/>
      <c r="H48" s="29"/>
      <c r="I48" s="29"/>
      <c r="J48" s="29"/>
      <c r="K48" s="29"/>
      <c r="L48" s="29"/>
      <c r="M48" s="287" t="s">
        <v>345</v>
      </c>
      <c r="N48" s="287"/>
      <c r="O48" s="287"/>
      <c r="P48" s="287"/>
      <c r="Q48" s="287"/>
      <c r="R48" s="29"/>
      <c r="S48" s="49"/>
    </row>
    <row r="49" spans="1:19" ht="21">
      <c r="A49" s="29" t="s">
        <v>285</v>
      </c>
      <c r="B49" s="29"/>
      <c r="C49" s="29"/>
      <c r="D49" s="29"/>
      <c r="E49" s="29" t="s">
        <v>84</v>
      </c>
      <c r="F49" s="29"/>
      <c r="G49" s="29"/>
      <c r="H49" s="29"/>
      <c r="I49" s="29"/>
      <c r="J49" s="29"/>
      <c r="K49" s="29"/>
      <c r="L49" s="29"/>
      <c r="M49" s="287" t="s">
        <v>346</v>
      </c>
      <c r="N49" s="287"/>
      <c r="O49" s="287"/>
      <c r="P49" s="287"/>
      <c r="Q49" s="287"/>
      <c r="R49" s="29"/>
      <c r="S49" s="49"/>
    </row>
    <row r="50" spans="1:18" ht="18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288"/>
      <c r="N50" s="288"/>
      <c r="O50" s="288"/>
      <c r="P50" s="288"/>
      <c r="Q50" s="288"/>
      <c r="R50" s="62"/>
    </row>
    <row r="51" spans="13:17" ht="21">
      <c r="M51" s="29"/>
      <c r="N51" s="62"/>
      <c r="O51" s="62"/>
      <c r="P51" s="62"/>
      <c r="Q51" s="62"/>
    </row>
  </sheetData>
  <sheetProtection/>
  <mergeCells count="34">
    <mergeCell ref="A1:R1"/>
    <mergeCell ref="A2:R2"/>
    <mergeCell ref="C3:F3"/>
    <mergeCell ref="G3:J3"/>
    <mergeCell ref="K3:N3"/>
    <mergeCell ref="O3:R3"/>
    <mergeCell ref="C5:D5"/>
    <mergeCell ref="E5:F5"/>
    <mergeCell ref="G5:H5"/>
    <mergeCell ref="I5:J5"/>
    <mergeCell ref="C4:F4"/>
    <mergeCell ref="G4:J4"/>
    <mergeCell ref="K4:N4"/>
    <mergeCell ref="O4:R4"/>
    <mergeCell ref="C33:F33"/>
    <mergeCell ref="G33:J33"/>
    <mergeCell ref="K33:N33"/>
    <mergeCell ref="O33:R33"/>
    <mergeCell ref="K35:L35"/>
    <mergeCell ref="M35:N35"/>
    <mergeCell ref="O5:P5"/>
    <mergeCell ref="Q5:R5"/>
    <mergeCell ref="K5:L5"/>
    <mergeCell ref="M5:N5"/>
    <mergeCell ref="O35:P35"/>
    <mergeCell ref="Q35:R35"/>
    <mergeCell ref="C34:F34"/>
    <mergeCell ref="G34:J34"/>
    <mergeCell ref="K34:N34"/>
    <mergeCell ref="O34:R34"/>
    <mergeCell ref="C35:D35"/>
    <mergeCell ref="E35:F35"/>
    <mergeCell ref="G35:H35"/>
    <mergeCell ref="I35:J3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72"/>
  <sheetViews>
    <sheetView workbookViewId="0" topLeftCell="A7">
      <selection activeCell="G36" sqref="G36"/>
    </sheetView>
  </sheetViews>
  <sheetFormatPr defaultColWidth="9.140625" defaultRowHeight="12.75"/>
  <cols>
    <col min="1" max="1" width="15.8515625" style="0" customWidth="1"/>
    <col min="2" max="2" width="13.8515625" style="0" customWidth="1"/>
    <col min="3" max="3" width="34.7109375" style="0" customWidth="1"/>
    <col min="5" max="5" width="20.28125" style="0" customWidth="1"/>
  </cols>
  <sheetData>
    <row r="2" spans="1:5" ht="12.75">
      <c r="A2" s="101"/>
      <c r="B2" s="101"/>
      <c r="C2" s="102"/>
      <c r="D2" s="102"/>
      <c r="E2" s="103"/>
    </row>
    <row r="3" spans="1:5" ht="12.75">
      <c r="A3" s="101"/>
      <c r="B3" s="101"/>
      <c r="C3" s="102"/>
      <c r="D3" s="102"/>
      <c r="E3" s="103"/>
    </row>
    <row r="4" spans="1:5" ht="12.75">
      <c r="A4" s="101"/>
      <c r="B4" s="101"/>
      <c r="C4" s="102"/>
      <c r="D4" s="102"/>
      <c r="E4" s="103"/>
    </row>
    <row r="5" spans="1:5" ht="15">
      <c r="A5" s="104" t="s">
        <v>99</v>
      </c>
      <c r="B5" s="104"/>
      <c r="C5" s="105"/>
      <c r="D5" s="106"/>
      <c r="E5" s="107" t="s">
        <v>100</v>
      </c>
    </row>
    <row r="6" spans="1:5" ht="12.75">
      <c r="A6" s="105"/>
      <c r="B6" s="105"/>
      <c r="C6" s="317" t="s">
        <v>101</v>
      </c>
      <c r="D6" s="317"/>
      <c r="E6" s="105"/>
    </row>
    <row r="7" spans="1:5" ht="12.75">
      <c r="A7" s="105"/>
      <c r="B7" s="105"/>
      <c r="C7" s="317"/>
      <c r="D7" s="317"/>
      <c r="E7" s="105"/>
    </row>
    <row r="8" spans="1:5" ht="18">
      <c r="A8" s="105"/>
      <c r="B8" s="105"/>
      <c r="C8" s="108"/>
      <c r="D8" s="108"/>
      <c r="E8" s="105"/>
    </row>
    <row r="9" spans="1:5" ht="18">
      <c r="A9" s="105"/>
      <c r="B9" s="105"/>
      <c r="C9" s="108"/>
      <c r="D9" s="102" t="s">
        <v>102</v>
      </c>
      <c r="E9" s="101"/>
    </row>
    <row r="10" spans="1:5" ht="13.5" thickBot="1">
      <c r="A10" s="105"/>
      <c r="B10" s="105"/>
      <c r="C10" s="105"/>
      <c r="D10" s="106"/>
      <c r="E10" s="105"/>
    </row>
    <row r="11" spans="1:5" ht="14.25" thickBot="1" thickTop="1">
      <c r="A11" s="318" t="s">
        <v>103</v>
      </c>
      <c r="B11" s="319"/>
      <c r="C11" s="309" t="s">
        <v>42</v>
      </c>
      <c r="D11" s="109"/>
      <c r="E11" s="110" t="s">
        <v>104</v>
      </c>
    </row>
    <row r="12" spans="1:5" ht="12.75">
      <c r="A12" s="111" t="s">
        <v>0</v>
      </c>
      <c r="B12" s="112" t="s">
        <v>105</v>
      </c>
      <c r="C12" s="310"/>
      <c r="D12" s="113" t="s">
        <v>106</v>
      </c>
      <c r="E12" s="113" t="s">
        <v>105</v>
      </c>
    </row>
    <row r="13" spans="1:5" ht="13.5" thickBot="1">
      <c r="A13" s="114" t="s">
        <v>107</v>
      </c>
      <c r="B13" s="115" t="s">
        <v>107</v>
      </c>
      <c r="C13" s="343"/>
      <c r="D13" s="114" t="s">
        <v>108</v>
      </c>
      <c r="E13" s="114" t="s">
        <v>107</v>
      </c>
    </row>
    <row r="14" spans="1:5" ht="13.5" thickTop="1">
      <c r="A14" s="116"/>
      <c r="B14" s="117">
        <v>13279787.19</v>
      </c>
      <c r="C14" s="118" t="s">
        <v>109</v>
      </c>
      <c r="D14" s="119"/>
      <c r="E14" s="117">
        <v>14317039.87</v>
      </c>
    </row>
    <row r="15" spans="1:5" ht="12.75">
      <c r="A15" s="120"/>
      <c r="B15" s="121"/>
      <c r="C15" s="122" t="s">
        <v>110</v>
      </c>
      <c r="D15" s="123"/>
      <c r="E15" s="124"/>
    </row>
    <row r="16" spans="1:5" ht="12.75">
      <c r="A16" s="120">
        <v>251000</v>
      </c>
      <c r="B16" s="121">
        <v>241721.42</v>
      </c>
      <c r="C16" s="125" t="s">
        <v>111</v>
      </c>
      <c r="D16" s="126">
        <v>411000</v>
      </c>
      <c r="E16" s="121">
        <v>83.66</v>
      </c>
    </row>
    <row r="17" spans="1:5" ht="12.75">
      <c r="A17" s="120">
        <v>42000</v>
      </c>
      <c r="B17" s="121">
        <v>25321</v>
      </c>
      <c r="C17" s="125" t="s">
        <v>112</v>
      </c>
      <c r="D17" s="126">
        <v>412000</v>
      </c>
      <c r="E17" s="121">
        <v>1151</v>
      </c>
    </row>
    <row r="18" spans="1:5" ht="12.75">
      <c r="A18" s="120">
        <v>30000</v>
      </c>
      <c r="B18" s="121">
        <v>63144.71</v>
      </c>
      <c r="C18" s="125" t="s">
        <v>113</v>
      </c>
      <c r="D18" s="126">
        <v>413000</v>
      </c>
      <c r="E18" s="121">
        <v>19434.93</v>
      </c>
    </row>
    <row r="19" spans="1:5" ht="12.75">
      <c r="A19" s="120"/>
      <c r="B19" s="121">
        <v>0</v>
      </c>
      <c r="C19" s="125" t="s">
        <v>114</v>
      </c>
      <c r="D19" s="126">
        <v>414000</v>
      </c>
      <c r="E19" s="121">
        <v>0</v>
      </c>
    </row>
    <row r="20" spans="1:5" ht="12.75">
      <c r="A20" s="120">
        <v>91000</v>
      </c>
      <c r="B20" s="121">
        <v>241217.83</v>
      </c>
      <c r="C20" s="125" t="s">
        <v>115</v>
      </c>
      <c r="D20" s="126">
        <v>415000</v>
      </c>
      <c r="E20" s="121">
        <v>10</v>
      </c>
    </row>
    <row r="21" spans="1:5" ht="12.75">
      <c r="A21" s="120"/>
      <c r="B21" s="121">
        <v>200</v>
      </c>
      <c r="C21" s="125" t="s">
        <v>116</v>
      </c>
      <c r="D21" s="126">
        <v>416000</v>
      </c>
      <c r="E21" s="121">
        <v>0</v>
      </c>
    </row>
    <row r="22" spans="1:5" ht="12.75">
      <c r="A22" s="120">
        <v>7886000</v>
      </c>
      <c r="B22" s="121">
        <v>9853970.85</v>
      </c>
      <c r="C22" s="125" t="s">
        <v>117</v>
      </c>
      <c r="D22" s="126">
        <v>420000</v>
      </c>
      <c r="E22" s="121">
        <v>1064530.9</v>
      </c>
    </row>
    <row r="23" spans="1:5" ht="12.75">
      <c r="A23" s="120">
        <v>7385000</v>
      </c>
      <c r="B23" s="121">
        <v>5126996</v>
      </c>
      <c r="C23" s="125" t="s">
        <v>27</v>
      </c>
      <c r="D23" s="123">
        <v>430000</v>
      </c>
      <c r="E23" s="121">
        <v>0</v>
      </c>
    </row>
    <row r="24" spans="1:5" ht="13.5" thickBot="1">
      <c r="A24" s="120"/>
      <c r="B24" s="121"/>
      <c r="C24" s="125"/>
      <c r="D24" s="123"/>
      <c r="E24" s="121"/>
    </row>
    <row r="25" spans="1:5" ht="14.25" thickBot="1" thickTop="1">
      <c r="A25" s="127">
        <f>SUM(A14:A24)</f>
        <v>15685000</v>
      </c>
      <c r="B25" s="128">
        <f>SUM(B16:B24)</f>
        <v>15552571.81</v>
      </c>
      <c r="C25" s="125"/>
      <c r="D25" s="123"/>
      <c r="E25" s="128">
        <f>SUM(E16:E24)</f>
        <v>1085210.49</v>
      </c>
    </row>
    <row r="26" spans="1:5" ht="13.5" thickTop="1">
      <c r="A26" s="129"/>
      <c r="B26" s="130"/>
      <c r="C26" s="131"/>
      <c r="D26" s="113"/>
      <c r="E26" s="132"/>
    </row>
    <row r="27" spans="1:5" ht="12.75">
      <c r="A27" s="133"/>
      <c r="B27" s="121">
        <v>4907589.2</v>
      </c>
      <c r="C27" s="125" t="s">
        <v>118</v>
      </c>
      <c r="D27" s="123">
        <v>441000</v>
      </c>
      <c r="E27" s="121">
        <v>6740.6</v>
      </c>
    </row>
    <row r="28" spans="1:5" ht="12.75">
      <c r="A28" s="133"/>
      <c r="B28" s="121">
        <v>1235564.62</v>
      </c>
      <c r="C28" s="125" t="s">
        <v>119</v>
      </c>
      <c r="D28" s="123">
        <v>230100</v>
      </c>
      <c r="E28" s="121">
        <v>110076.14</v>
      </c>
    </row>
    <row r="29" spans="1:5" ht="12.75">
      <c r="A29" s="133"/>
      <c r="B29" s="121">
        <v>202532</v>
      </c>
      <c r="C29" s="125" t="s">
        <v>120</v>
      </c>
      <c r="D29" s="123">
        <v>300000</v>
      </c>
      <c r="E29" s="121">
        <v>0</v>
      </c>
    </row>
    <row r="30" spans="1:5" ht="12.75">
      <c r="A30" s="133"/>
      <c r="B30" s="121">
        <v>337960</v>
      </c>
      <c r="C30" s="125" t="s">
        <v>121</v>
      </c>
      <c r="D30" s="123">
        <v>110605</v>
      </c>
      <c r="E30" s="121">
        <v>11100</v>
      </c>
    </row>
    <row r="31" spans="1:5" ht="12.75">
      <c r="A31" s="133"/>
      <c r="B31" s="121">
        <v>962568.4</v>
      </c>
      <c r="C31" s="125" t="s">
        <v>122</v>
      </c>
      <c r="D31" s="123">
        <v>110606</v>
      </c>
      <c r="E31" s="121">
        <v>0</v>
      </c>
    </row>
    <row r="32" spans="1:5" ht="12.75">
      <c r="A32" s="133"/>
      <c r="B32" s="121">
        <v>0</v>
      </c>
      <c r="C32" s="125" t="s">
        <v>123</v>
      </c>
      <c r="D32" s="123">
        <v>320000</v>
      </c>
      <c r="E32" s="121">
        <v>0</v>
      </c>
    </row>
    <row r="33" spans="1:5" ht="12.75">
      <c r="A33" s="133"/>
      <c r="B33" s="121">
        <v>300</v>
      </c>
      <c r="C33" s="125" t="s">
        <v>124</v>
      </c>
      <c r="D33" s="123">
        <v>552000</v>
      </c>
      <c r="E33" s="121">
        <v>300</v>
      </c>
    </row>
    <row r="34" spans="1:5" ht="12.75">
      <c r="A34" s="133"/>
      <c r="B34" s="121">
        <v>1500</v>
      </c>
      <c r="C34" s="125" t="s">
        <v>21</v>
      </c>
      <c r="D34" s="123">
        <v>6651000</v>
      </c>
      <c r="E34" s="121">
        <v>0</v>
      </c>
    </row>
    <row r="35" spans="1:5" ht="12.75">
      <c r="A35" s="133"/>
      <c r="B35" s="121">
        <v>78000</v>
      </c>
      <c r="C35" s="125" t="s">
        <v>21</v>
      </c>
      <c r="D35" s="126">
        <v>5551000</v>
      </c>
      <c r="E35" s="121">
        <v>0</v>
      </c>
    </row>
    <row r="36" spans="1:5" ht="12.75">
      <c r="A36" s="133"/>
      <c r="B36" s="121">
        <v>14500</v>
      </c>
      <c r="C36" s="125" t="s">
        <v>21</v>
      </c>
      <c r="D36" s="126">
        <v>7510000</v>
      </c>
      <c r="E36" s="121">
        <v>0</v>
      </c>
    </row>
    <row r="37" spans="1:5" ht="12.75">
      <c r="A37" s="133"/>
      <c r="B37" s="121">
        <v>6000</v>
      </c>
      <c r="C37" s="125" t="s">
        <v>27</v>
      </c>
      <c r="D37" s="123">
        <v>5561000</v>
      </c>
      <c r="E37" s="121">
        <v>0</v>
      </c>
    </row>
    <row r="38" spans="1:5" ht="12.75">
      <c r="A38" s="133"/>
      <c r="B38" s="121">
        <v>1201</v>
      </c>
      <c r="C38" s="125" t="s">
        <v>23</v>
      </c>
      <c r="D38" s="123">
        <v>5531000</v>
      </c>
      <c r="E38" s="121">
        <v>0</v>
      </c>
    </row>
    <row r="39" spans="1:5" ht="12.75">
      <c r="A39" s="133"/>
      <c r="B39" s="121">
        <v>120</v>
      </c>
      <c r="C39" s="125" t="s">
        <v>24</v>
      </c>
      <c r="D39" s="123">
        <v>6531000</v>
      </c>
      <c r="E39" s="121">
        <v>0</v>
      </c>
    </row>
    <row r="40" spans="1:5" ht="12.75">
      <c r="A40" s="133"/>
      <c r="B40" s="121">
        <v>1</v>
      </c>
      <c r="C40" s="125" t="s">
        <v>125</v>
      </c>
      <c r="D40" s="123">
        <v>6534000</v>
      </c>
      <c r="E40" s="121">
        <v>0</v>
      </c>
    </row>
    <row r="41" spans="1:5" ht="12.75">
      <c r="A41" s="133"/>
      <c r="B41" s="121">
        <v>1470.09</v>
      </c>
      <c r="C41" s="125" t="s">
        <v>126</v>
      </c>
      <c r="D41" s="123">
        <v>14000</v>
      </c>
      <c r="E41" s="121">
        <v>0</v>
      </c>
    </row>
    <row r="42" spans="1:5" ht="12.75">
      <c r="A42" s="133"/>
      <c r="B42" s="121">
        <v>270</v>
      </c>
      <c r="C42" s="125" t="s">
        <v>127</v>
      </c>
      <c r="D42" s="123">
        <v>120100</v>
      </c>
      <c r="E42" s="121">
        <v>0</v>
      </c>
    </row>
    <row r="43" spans="1:5" ht="12.75">
      <c r="A43" s="133"/>
      <c r="B43" s="121">
        <v>649000</v>
      </c>
      <c r="C43" s="125" t="s">
        <v>128</v>
      </c>
      <c r="D43" s="123">
        <v>210402</v>
      </c>
      <c r="E43" s="121">
        <v>649000</v>
      </c>
    </row>
    <row r="44" spans="1:5" ht="12.75">
      <c r="A44" s="133"/>
      <c r="B44" s="121">
        <v>1000000</v>
      </c>
      <c r="C44" s="125" t="s">
        <v>52</v>
      </c>
      <c r="D44" s="123">
        <v>210500</v>
      </c>
      <c r="E44" s="121">
        <v>1000000</v>
      </c>
    </row>
    <row r="45" spans="1:5" ht="12.75">
      <c r="A45" s="133"/>
      <c r="B45" s="132"/>
      <c r="C45" s="131"/>
      <c r="D45" s="113"/>
      <c r="E45" s="134"/>
    </row>
    <row r="46" spans="1:5" ht="12.75">
      <c r="A46" s="133"/>
      <c r="B46" s="132"/>
      <c r="C46" s="131"/>
      <c r="D46" s="113"/>
      <c r="E46" s="134"/>
    </row>
    <row r="47" spans="1:5" ht="12.75">
      <c r="A47" s="133"/>
      <c r="B47" s="132"/>
      <c r="C47" s="131"/>
      <c r="D47" s="113"/>
      <c r="E47" s="134"/>
    </row>
    <row r="48" spans="1:5" ht="12.75">
      <c r="A48" s="133"/>
      <c r="B48" s="132"/>
      <c r="C48" s="131"/>
      <c r="D48" s="113"/>
      <c r="E48" s="134"/>
    </row>
    <row r="49" spans="1:5" ht="12.75">
      <c r="A49" s="135"/>
      <c r="B49" s="136"/>
      <c r="C49" s="137"/>
      <c r="D49" s="123"/>
      <c r="E49" s="138"/>
    </row>
    <row r="50" spans="1:5" ht="12.75">
      <c r="A50" s="135"/>
      <c r="B50" s="136"/>
      <c r="C50" s="137"/>
      <c r="D50" s="123"/>
      <c r="E50" s="138"/>
    </row>
    <row r="51" spans="1:5" ht="12.75">
      <c r="A51" s="135"/>
      <c r="B51" s="136"/>
      <c r="C51" s="137"/>
      <c r="D51" s="123"/>
      <c r="E51" s="138"/>
    </row>
    <row r="52" spans="1:5" ht="13.5" thickBot="1">
      <c r="A52" s="135"/>
      <c r="B52" s="136"/>
      <c r="C52" s="137"/>
      <c r="D52" s="123"/>
      <c r="E52" s="138"/>
    </row>
    <row r="53" spans="1:5" ht="13.5" thickBot="1">
      <c r="A53" s="135"/>
      <c r="B53" s="139">
        <f>SUM(B25:B52)</f>
        <v>24951148.12</v>
      </c>
      <c r="C53" s="137" t="s">
        <v>129</v>
      </c>
      <c r="D53" s="140"/>
      <c r="E53" s="139">
        <f>SUM(E25:E52)</f>
        <v>2862427.23</v>
      </c>
    </row>
    <row r="54" spans="1:5" ht="12.75">
      <c r="A54" s="135"/>
      <c r="B54" s="141"/>
      <c r="C54" s="135"/>
      <c r="D54" s="142"/>
      <c r="E54" s="141"/>
    </row>
    <row r="55" spans="1:5" ht="12.75">
      <c r="A55" s="135"/>
      <c r="B55" s="141"/>
      <c r="C55" s="135"/>
      <c r="D55" s="142"/>
      <c r="E55" s="141"/>
    </row>
    <row r="56" spans="1:5" ht="12.75">
      <c r="A56" s="135"/>
      <c r="B56" s="141"/>
      <c r="C56" s="135"/>
      <c r="D56" s="142"/>
      <c r="E56" s="141"/>
    </row>
    <row r="57" spans="1:5" ht="12.75">
      <c r="A57" s="135"/>
      <c r="B57" s="141"/>
      <c r="C57" s="135"/>
      <c r="D57" s="142"/>
      <c r="E57" s="141"/>
    </row>
    <row r="58" spans="1:5" ht="13.5" thickBot="1">
      <c r="A58" s="105"/>
      <c r="B58" s="105"/>
      <c r="C58" s="105"/>
      <c r="D58" s="106"/>
      <c r="E58" s="105"/>
    </row>
    <row r="59" spans="1:5" ht="14.25" thickBot="1" thickTop="1">
      <c r="A59" s="318" t="s">
        <v>103</v>
      </c>
      <c r="B59" s="319"/>
      <c r="C59" s="309" t="s">
        <v>42</v>
      </c>
      <c r="D59" s="109"/>
      <c r="E59" s="110" t="s">
        <v>104</v>
      </c>
    </row>
    <row r="60" spans="1:5" ht="12.75">
      <c r="A60" s="111" t="s">
        <v>0</v>
      </c>
      <c r="B60" s="112" t="s">
        <v>105</v>
      </c>
      <c r="C60" s="310"/>
      <c r="D60" s="113" t="s">
        <v>106</v>
      </c>
      <c r="E60" s="113" t="s">
        <v>105</v>
      </c>
    </row>
    <row r="61" spans="1:5" ht="13.5" thickBot="1">
      <c r="A61" s="113" t="s">
        <v>107</v>
      </c>
      <c r="B61" s="112" t="s">
        <v>107</v>
      </c>
      <c r="C61" s="310"/>
      <c r="D61" s="113" t="s">
        <v>108</v>
      </c>
      <c r="E61" s="113" t="s">
        <v>107</v>
      </c>
    </row>
    <row r="62" spans="1:5" ht="13.5" thickTop="1">
      <c r="A62" s="116"/>
      <c r="B62" s="117"/>
      <c r="C62" s="143" t="s">
        <v>130</v>
      </c>
      <c r="D62" s="119"/>
      <c r="E62" s="117"/>
    </row>
    <row r="63" spans="1:5" ht="12.75">
      <c r="A63" s="121">
        <v>672334</v>
      </c>
      <c r="B63" s="121">
        <v>654118</v>
      </c>
      <c r="C63" s="125" t="s">
        <v>21</v>
      </c>
      <c r="D63" s="126">
        <v>5510000</v>
      </c>
      <c r="E63" s="121">
        <v>91280</v>
      </c>
    </row>
    <row r="64" spans="1:5" ht="12.75">
      <c r="A64" s="121">
        <v>550270</v>
      </c>
      <c r="B64" s="121">
        <v>335710.2</v>
      </c>
      <c r="C64" s="125" t="s">
        <v>21</v>
      </c>
      <c r="D64" s="126">
        <v>6510000</v>
      </c>
      <c r="E64" s="121">
        <v>30095</v>
      </c>
    </row>
    <row r="65" spans="1:5" ht="12.75">
      <c r="A65" s="121">
        <v>1448480</v>
      </c>
      <c r="B65" s="121">
        <v>1448480</v>
      </c>
      <c r="C65" s="125" t="s">
        <v>88</v>
      </c>
      <c r="D65" s="126">
        <v>5521000</v>
      </c>
      <c r="E65" s="121">
        <v>11780</v>
      </c>
    </row>
    <row r="66" spans="1:5" ht="12.75">
      <c r="A66" s="121">
        <v>378520</v>
      </c>
      <c r="B66" s="121">
        <v>378520</v>
      </c>
      <c r="C66" s="125" t="s">
        <v>88</v>
      </c>
      <c r="D66" s="126">
        <v>6521000</v>
      </c>
      <c r="E66" s="121">
        <v>0</v>
      </c>
    </row>
    <row r="67" spans="1:5" ht="12.75">
      <c r="A67" s="121">
        <v>2936930</v>
      </c>
      <c r="B67" s="121">
        <v>2748159</v>
      </c>
      <c r="C67" s="125" t="s">
        <v>87</v>
      </c>
      <c r="D67" s="126">
        <v>5522000</v>
      </c>
      <c r="E67" s="121">
        <v>311210</v>
      </c>
    </row>
    <row r="68" spans="1:5" ht="12.75">
      <c r="A68" s="121">
        <v>559460</v>
      </c>
      <c r="B68" s="121">
        <v>559460</v>
      </c>
      <c r="C68" s="125" t="s">
        <v>87</v>
      </c>
      <c r="D68" s="126">
        <v>6522000</v>
      </c>
      <c r="E68" s="121">
        <v>0</v>
      </c>
    </row>
    <row r="69" spans="1:5" ht="12.75">
      <c r="A69" s="121">
        <v>1410782</v>
      </c>
      <c r="B69" s="121">
        <v>1287983</v>
      </c>
      <c r="C69" s="125" t="s">
        <v>23</v>
      </c>
      <c r="D69" s="126">
        <v>5531000</v>
      </c>
      <c r="E69" s="121">
        <v>1036946</v>
      </c>
    </row>
    <row r="70" spans="1:5" ht="12.75">
      <c r="A70" s="121">
        <v>24020</v>
      </c>
      <c r="B70" s="121">
        <v>18400</v>
      </c>
      <c r="C70" s="125" t="s">
        <v>23</v>
      </c>
      <c r="D70" s="126">
        <v>6531000</v>
      </c>
      <c r="E70" s="121">
        <v>0</v>
      </c>
    </row>
    <row r="71" spans="1:5" ht="12.75">
      <c r="A71" s="121">
        <v>342534</v>
      </c>
      <c r="B71" s="121">
        <v>222886</v>
      </c>
      <c r="C71" s="125" t="s">
        <v>24</v>
      </c>
      <c r="D71" s="123">
        <v>5532000</v>
      </c>
      <c r="E71" s="121">
        <v>37450</v>
      </c>
    </row>
    <row r="72" spans="1:5" ht="12.75">
      <c r="A72" s="121">
        <v>2597390</v>
      </c>
      <c r="B72" s="121">
        <v>1234306.8</v>
      </c>
      <c r="C72" s="125" t="s">
        <v>131</v>
      </c>
      <c r="D72" s="123">
        <v>6532000</v>
      </c>
      <c r="E72" s="121">
        <v>69546</v>
      </c>
    </row>
    <row r="73" spans="1:5" ht="12.75">
      <c r="A73" s="121">
        <v>592240</v>
      </c>
      <c r="B73" s="121">
        <v>391624.7</v>
      </c>
      <c r="C73" s="125" t="s">
        <v>25</v>
      </c>
      <c r="D73" s="123">
        <v>5533000</v>
      </c>
      <c r="E73" s="121">
        <v>34736.9</v>
      </c>
    </row>
    <row r="74" spans="1:5" ht="12.75">
      <c r="A74" s="121">
        <v>869940</v>
      </c>
      <c r="B74" s="121">
        <v>754205.12</v>
      </c>
      <c r="C74" s="125" t="s">
        <v>25</v>
      </c>
      <c r="D74" s="123">
        <v>6533000</v>
      </c>
      <c r="E74" s="144">
        <v>199625.76</v>
      </c>
    </row>
    <row r="75" spans="1:5" ht="12.75">
      <c r="A75" s="121">
        <v>45000</v>
      </c>
      <c r="B75" s="121">
        <v>41195.59</v>
      </c>
      <c r="C75" s="125" t="s">
        <v>26</v>
      </c>
      <c r="D75" s="123">
        <v>5534000</v>
      </c>
      <c r="E75" s="121">
        <v>14019.27</v>
      </c>
    </row>
    <row r="76" spans="1:5" ht="12.75">
      <c r="A76" s="121">
        <v>123000</v>
      </c>
      <c r="B76" s="121">
        <v>110175.81</v>
      </c>
      <c r="C76" s="125" t="s">
        <v>26</v>
      </c>
      <c r="D76" s="123">
        <v>6534000</v>
      </c>
      <c r="E76" s="121">
        <v>8383.57</v>
      </c>
    </row>
    <row r="77" spans="1:5" ht="12.75">
      <c r="A77" s="121">
        <v>505700</v>
      </c>
      <c r="B77" s="121">
        <v>375646.24</v>
      </c>
      <c r="C77" s="125" t="s">
        <v>27</v>
      </c>
      <c r="D77" s="123">
        <v>5560000</v>
      </c>
      <c r="E77" s="121">
        <v>135646.24</v>
      </c>
    </row>
    <row r="78" spans="1:5" ht="12.75">
      <c r="A78" s="121">
        <v>818400</v>
      </c>
      <c r="B78" s="121">
        <v>758300</v>
      </c>
      <c r="C78" s="125" t="s">
        <v>27</v>
      </c>
      <c r="D78" s="123">
        <v>6560000</v>
      </c>
      <c r="E78" s="121">
        <v>0</v>
      </c>
    </row>
    <row r="79" spans="1:5" ht="12.75">
      <c r="A79" s="121">
        <v>72000</v>
      </c>
      <c r="B79" s="121">
        <v>71800</v>
      </c>
      <c r="C79" s="125" t="s">
        <v>48</v>
      </c>
      <c r="D79" s="123">
        <v>5541000</v>
      </c>
      <c r="E79" s="121">
        <v>71800</v>
      </c>
    </row>
    <row r="80" spans="1:5" ht="12.75">
      <c r="A80" s="121">
        <v>449200</v>
      </c>
      <c r="B80" s="121">
        <v>197337</v>
      </c>
      <c r="C80" s="125" t="s">
        <v>48</v>
      </c>
      <c r="D80" s="123">
        <v>6541000</v>
      </c>
      <c r="E80" s="121">
        <v>81800</v>
      </c>
    </row>
    <row r="81" spans="1:5" ht="12.75">
      <c r="A81" s="121">
        <v>274000</v>
      </c>
      <c r="B81" s="145">
        <v>273100</v>
      </c>
      <c r="C81" s="125" t="s">
        <v>132</v>
      </c>
      <c r="D81" s="123">
        <v>5542000</v>
      </c>
      <c r="E81" s="121">
        <v>273100</v>
      </c>
    </row>
    <row r="82" spans="1:5" ht="12.75">
      <c r="A82" s="121">
        <v>1014800</v>
      </c>
      <c r="B82" s="121">
        <v>729700.7</v>
      </c>
      <c r="C82" s="125" t="s">
        <v>132</v>
      </c>
      <c r="D82" s="123">
        <v>6542000</v>
      </c>
      <c r="E82" s="121">
        <v>630700.7</v>
      </c>
    </row>
    <row r="83" spans="1:5" ht="12.75">
      <c r="A83" s="121">
        <v>0</v>
      </c>
      <c r="B83" s="121">
        <v>0</v>
      </c>
      <c r="C83" s="105" t="s">
        <v>30</v>
      </c>
      <c r="D83" s="126">
        <v>5550000</v>
      </c>
      <c r="E83" s="121">
        <v>0</v>
      </c>
    </row>
    <row r="84" spans="1:5" ht="13.5" thickBot="1">
      <c r="A84" s="121">
        <v>0</v>
      </c>
      <c r="B84" s="121">
        <v>0</v>
      </c>
      <c r="C84" s="105" t="s">
        <v>30</v>
      </c>
      <c r="D84" s="123">
        <v>6550000</v>
      </c>
      <c r="E84" s="146">
        <v>0</v>
      </c>
    </row>
    <row r="85" spans="1:5" ht="13.5" thickBot="1">
      <c r="A85" s="147">
        <f>SUM(A63:A84)</f>
        <v>15685000</v>
      </c>
      <c r="B85" s="147">
        <f>SUM(B63:B84)</f>
        <v>12591108.159999998</v>
      </c>
      <c r="C85" s="105"/>
      <c r="D85" s="113"/>
      <c r="E85" s="147">
        <f>SUM(E63:E84)</f>
        <v>3038119.4400000004</v>
      </c>
    </row>
    <row r="86" spans="1:5" ht="13.5" thickTop="1">
      <c r="A86" s="148"/>
      <c r="B86" s="121"/>
      <c r="C86" s="101" t="s">
        <v>133</v>
      </c>
      <c r="D86" s="113"/>
      <c r="E86" s="121"/>
    </row>
    <row r="87" spans="1:5" ht="12.75">
      <c r="A87" s="148"/>
      <c r="B87" s="121">
        <v>3926764</v>
      </c>
      <c r="C87" s="105" t="s">
        <v>21</v>
      </c>
      <c r="D87" s="113">
        <v>7510000</v>
      </c>
      <c r="E87" s="121">
        <v>421000</v>
      </c>
    </row>
    <row r="88" spans="1:5" ht="12.75">
      <c r="A88" s="148"/>
      <c r="B88" s="121">
        <v>802402.2</v>
      </c>
      <c r="C88" s="105" t="s">
        <v>87</v>
      </c>
      <c r="D88" s="113">
        <v>7522000</v>
      </c>
      <c r="E88" s="121">
        <v>20871.4</v>
      </c>
    </row>
    <row r="89" spans="1:5" ht="12.75">
      <c r="A89" s="148"/>
      <c r="B89" s="121">
        <v>14623</v>
      </c>
      <c r="C89" s="105" t="s">
        <v>23</v>
      </c>
      <c r="D89" s="113">
        <v>7531000</v>
      </c>
      <c r="E89" s="121">
        <v>1892</v>
      </c>
    </row>
    <row r="90" spans="1:5" ht="12.75">
      <c r="A90" s="148"/>
      <c r="B90" s="121">
        <v>21000</v>
      </c>
      <c r="C90" s="105" t="s">
        <v>24</v>
      </c>
      <c r="D90" s="113">
        <v>7532000</v>
      </c>
      <c r="E90" s="121">
        <v>21000</v>
      </c>
    </row>
    <row r="91" spans="1:5" ht="12.75">
      <c r="A91" s="148"/>
      <c r="B91" s="121">
        <v>22800</v>
      </c>
      <c r="C91" s="105" t="s">
        <v>25</v>
      </c>
      <c r="D91" s="113">
        <v>7533000</v>
      </c>
      <c r="E91" s="121">
        <v>0</v>
      </c>
    </row>
    <row r="92" spans="1:5" ht="12.75">
      <c r="A92" s="148"/>
      <c r="B92" s="121">
        <v>134500</v>
      </c>
      <c r="C92" s="105" t="s">
        <v>132</v>
      </c>
      <c r="D92" s="113">
        <v>7542000</v>
      </c>
      <c r="E92" s="121">
        <v>0</v>
      </c>
    </row>
    <row r="93" spans="1:5" ht="12.75">
      <c r="A93" s="148"/>
      <c r="B93" s="121">
        <v>0</v>
      </c>
      <c r="C93" s="105" t="s">
        <v>27</v>
      </c>
      <c r="D93" s="113">
        <v>756000</v>
      </c>
      <c r="E93" s="121">
        <v>0</v>
      </c>
    </row>
    <row r="94" spans="1:5" ht="12.75">
      <c r="A94" s="148"/>
      <c r="B94" s="121">
        <v>1222820</v>
      </c>
      <c r="C94" s="105" t="s">
        <v>51</v>
      </c>
      <c r="D94" s="113">
        <v>210402</v>
      </c>
      <c r="E94" s="121">
        <v>0</v>
      </c>
    </row>
    <row r="95" spans="1:5" ht="12.75">
      <c r="A95" s="148"/>
      <c r="B95" s="121">
        <v>2724337.97</v>
      </c>
      <c r="C95" s="105" t="s">
        <v>53</v>
      </c>
      <c r="D95" s="113">
        <v>300000</v>
      </c>
      <c r="E95" s="121">
        <v>320480</v>
      </c>
    </row>
    <row r="96" spans="1:5" ht="12.75">
      <c r="A96" s="148"/>
      <c r="B96" s="121">
        <v>1141866.94</v>
      </c>
      <c r="C96" s="105" t="s">
        <v>134</v>
      </c>
      <c r="D96" s="113">
        <v>230100</v>
      </c>
      <c r="E96" s="121">
        <v>171019.71</v>
      </c>
    </row>
    <row r="97" spans="1:5" ht="12.75">
      <c r="A97" s="148"/>
      <c r="B97" s="121">
        <v>337960</v>
      </c>
      <c r="C97" s="105" t="s">
        <v>121</v>
      </c>
      <c r="D97" s="113">
        <v>110605</v>
      </c>
      <c r="E97" s="121">
        <v>11100</v>
      </c>
    </row>
    <row r="98" spans="1:5" ht="12.75">
      <c r="A98" s="148"/>
      <c r="B98" s="121">
        <v>959068.4</v>
      </c>
      <c r="C98" s="105" t="s">
        <v>122</v>
      </c>
      <c r="D98" s="113">
        <v>110606</v>
      </c>
      <c r="E98" s="121">
        <v>0</v>
      </c>
    </row>
    <row r="99" spans="1:5" ht="12.75">
      <c r="A99" s="148"/>
      <c r="B99" s="121">
        <v>980000</v>
      </c>
      <c r="C99" s="105" t="s">
        <v>52</v>
      </c>
      <c r="D99" s="113">
        <v>210500</v>
      </c>
      <c r="E99" s="121">
        <v>0</v>
      </c>
    </row>
    <row r="100" spans="1:5" ht="12.75">
      <c r="A100" s="148"/>
      <c r="B100" s="149">
        <v>175960</v>
      </c>
      <c r="C100" s="105" t="s">
        <v>135</v>
      </c>
      <c r="D100" s="113">
        <v>230199</v>
      </c>
      <c r="E100" s="149">
        <v>0</v>
      </c>
    </row>
    <row r="101" spans="1:5" ht="12.75">
      <c r="A101" s="148"/>
      <c r="B101" s="149">
        <v>1470.09</v>
      </c>
      <c r="C101" s="105" t="s">
        <v>126</v>
      </c>
      <c r="D101" s="113">
        <v>14000</v>
      </c>
      <c r="E101" s="149">
        <v>0</v>
      </c>
    </row>
    <row r="102" spans="1:5" ht="13.5" thickBot="1">
      <c r="A102" s="148"/>
      <c r="B102" s="149">
        <v>270</v>
      </c>
      <c r="C102" s="105" t="s">
        <v>127</v>
      </c>
      <c r="D102" s="113">
        <v>120100</v>
      </c>
      <c r="E102" s="149">
        <v>0</v>
      </c>
    </row>
    <row r="103" spans="1:5" ht="13.5" thickBot="1">
      <c r="A103" s="148"/>
      <c r="B103" s="150">
        <f>B87+B88+B89+B92+B93+B94+B95+B96+B97+B98+B99+B100+B101+B102+B91+E90</f>
        <v>12465842.6</v>
      </c>
      <c r="C103" s="105"/>
      <c r="D103" s="113"/>
      <c r="E103" s="150">
        <f>E87+E88+E89+E94+E95+E97+E96+E98+E99+E92+E93+E101+E102+E100+E91+E90</f>
        <v>967363.11</v>
      </c>
    </row>
    <row r="104" spans="1:5" ht="13.5" thickBot="1">
      <c r="A104" s="148"/>
      <c r="B104" s="147">
        <f>B85+B103</f>
        <v>25056950.759999998</v>
      </c>
      <c r="C104" s="113" t="s">
        <v>136</v>
      </c>
      <c r="D104" s="113"/>
      <c r="E104" s="147">
        <f>E85+E103</f>
        <v>4005482.5500000003</v>
      </c>
    </row>
    <row r="105" spans="1:5" ht="13.5" thickTop="1">
      <c r="A105" s="148"/>
      <c r="B105" s="105"/>
      <c r="C105" s="113" t="s">
        <v>137</v>
      </c>
      <c r="D105" s="113"/>
      <c r="E105" s="105"/>
    </row>
    <row r="106" spans="1:5" ht="12.75">
      <c r="A106" s="148"/>
      <c r="B106" s="132"/>
      <c r="C106" s="131" t="s">
        <v>138</v>
      </c>
      <c r="D106" s="113"/>
      <c r="E106" s="134"/>
    </row>
    <row r="107" spans="1:5" ht="12.75">
      <c r="A107" s="148"/>
      <c r="B107" s="121">
        <f>SUM(B53-B104)</f>
        <v>-105802.63999999687</v>
      </c>
      <c r="C107" s="113" t="s">
        <v>139</v>
      </c>
      <c r="D107" s="113"/>
      <c r="E107" s="151">
        <f>E53-E104</f>
        <v>-1143055.3200000003</v>
      </c>
    </row>
    <row r="108" spans="1:5" ht="13.5" thickBot="1">
      <c r="A108" s="148"/>
      <c r="B108" s="132"/>
      <c r="C108" s="131"/>
      <c r="D108" s="113"/>
      <c r="E108" s="134"/>
    </row>
    <row r="109" spans="1:5" ht="13.5" thickBot="1">
      <c r="A109" s="148"/>
      <c r="B109" s="152">
        <f>B14+B107</f>
        <v>13173984.550000003</v>
      </c>
      <c r="C109" s="113" t="s">
        <v>140</v>
      </c>
      <c r="D109" s="153"/>
      <c r="E109" s="152">
        <f>E14+E107</f>
        <v>13173984.549999999</v>
      </c>
    </row>
    <row r="110" spans="1:5" ht="12.75">
      <c r="A110" s="133"/>
      <c r="B110" s="154"/>
      <c r="C110" s="133"/>
      <c r="D110" s="155"/>
      <c r="E110" s="156"/>
    </row>
    <row r="111" spans="1:5" ht="12.75">
      <c r="A111" s="157" t="s">
        <v>141</v>
      </c>
      <c r="B111" s="101"/>
      <c r="C111" s="102"/>
      <c r="D111" s="102"/>
      <c r="E111" s="103"/>
    </row>
    <row r="112" spans="1:5" ht="12.75">
      <c r="A112" s="101" t="s">
        <v>142</v>
      </c>
      <c r="B112" s="101"/>
      <c r="C112" s="102"/>
      <c r="D112" s="102"/>
      <c r="E112" s="103"/>
    </row>
    <row r="113" spans="1:5" ht="12.75">
      <c r="A113" s="101" t="s">
        <v>143</v>
      </c>
      <c r="B113" s="101"/>
      <c r="C113" s="102"/>
      <c r="D113" s="102"/>
      <c r="E113" s="103"/>
    </row>
    <row r="114" spans="1:5" ht="12.75">
      <c r="A114" s="101"/>
      <c r="B114" s="101"/>
      <c r="C114" s="102"/>
      <c r="D114" s="102"/>
      <c r="E114" s="103"/>
    </row>
    <row r="115" spans="1:5" ht="12.75">
      <c r="A115" s="101"/>
      <c r="B115" s="101"/>
      <c r="C115" s="102"/>
      <c r="D115" s="102"/>
      <c r="E115" s="103"/>
    </row>
    <row r="116" spans="1:5" ht="12.75">
      <c r="A116" s="101"/>
      <c r="B116" s="101"/>
      <c r="C116" s="102"/>
      <c r="D116" s="102"/>
      <c r="E116" s="103"/>
    </row>
    <row r="117" spans="1:5" ht="12.75">
      <c r="A117" s="344" t="s">
        <v>144</v>
      </c>
      <c r="B117" s="344"/>
      <c r="C117" s="344"/>
      <c r="D117" s="344"/>
      <c r="E117" s="344"/>
    </row>
    <row r="118" spans="1:5" ht="12.75">
      <c r="A118" s="344" t="s">
        <v>145</v>
      </c>
      <c r="B118" s="344"/>
      <c r="C118" s="344"/>
      <c r="D118" s="344"/>
      <c r="E118" s="344"/>
    </row>
    <row r="119" spans="1:5" ht="12.75">
      <c r="A119" s="101"/>
      <c r="B119" s="101"/>
      <c r="C119" s="102"/>
      <c r="D119" s="102"/>
      <c r="E119" s="103"/>
    </row>
    <row r="120" spans="1:5" ht="12.75">
      <c r="A120" s="345" t="s">
        <v>42</v>
      </c>
      <c r="B120" s="346"/>
      <c r="C120" s="159" t="s">
        <v>146</v>
      </c>
      <c r="D120" s="158"/>
      <c r="E120" s="160" t="s">
        <v>147</v>
      </c>
    </row>
    <row r="121" spans="1:5" ht="12.75">
      <c r="A121" s="161"/>
      <c r="B121" s="162"/>
      <c r="C121" s="163"/>
      <c r="D121" s="164"/>
      <c r="E121" s="165"/>
    </row>
    <row r="122" spans="1:5" ht="12.75">
      <c r="A122" s="161" t="s">
        <v>148</v>
      </c>
      <c r="B122" s="162"/>
      <c r="C122" s="166">
        <v>7776.28</v>
      </c>
      <c r="D122" s="167"/>
      <c r="E122" s="168">
        <v>2245.31</v>
      </c>
    </row>
    <row r="123" spans="1:5" ht="12.75">
      <c r="A123" s="161" t="s">
        <v>149</v>
      </c>
      <c r="B123" s="162"/>
      <c r="C123" s="166">
        <v>17335</v>
      </c>
      <c r="D123" s="167"/>
      <c r="E123" s="168">
        <v>5978</v>
      </c>
    </row>
    <row r="124" spans="1:5" ht="12.75">
      <c r="A124" s="161" t="s">
        <v>150</v>
      </c>
      <c r="B124" s="162"/>
      <c r="C124" s="166">
        <v>22158.12</v>
      </c>
      <c r="D124" s="167"/>
      <c r="E124" s="168">
        <v>100000</v>
      </c>
    </row>
    <row r="125" spans="1:5" ht="12.75">
      <c r="A125" s="161" t="s">
        <v>151</v>
      </c>
      <c r="B125" s="162"/>
      <c r="C125" s="166">
        <v>16000</v>
      </c>
      <c r="D125" s="167"/>
      <c r="E125" s="168">
        <v>16000</v>
      </c>
    </row>
    <row r="126" spans="1:5" ht="12.75">
      <c r="A126" s="161" t="s">
        <v>152</v>
      </c>
      <c r="B126" s="162"/>
      <c r="C126" s="166">
        <v>21200</v>
      </c>
      <c r="D126" s="167"/>
      <c r="E126" s="168">
        <v>21200</v>
      </c>
    </row>
    <row r="127" spans="1:5" ht="12.75">
      <c r="A127" s="161" t="s">
        <v>153</v>
      </c>
      <c r="B127" s="162"/>
      <c r="C127" s="166">
        <v>19000</v>
      </c>
      <c r="D127" s="167"/>
      <c r="E127" s="168">
        <v>19000</v>
      </c>
    </row>
    <row r="128" spans="1:5" ht="12.75">
      <c r="A128" s="161" t="s">
        <v>154</v>
      </c>
      <c r="B128" s="162"/>
      <c r="C128" s="166">
        <v>6000</v>
      </c>
      <c r="D128" s="167"/>
      <c r="E128" s="168">
        <v>6000</v>
      </c>
    </row>
    <row r="129" spans="1:5" ht="12.75">
      <c r="A129" s="161" t="s">
        <v>155</v>
      </c>
      <c r="B129" s="162"/>
      <c r="C129" s="166">
        <v>596.4</v>
      </c>
      <c r="D129" s="167"/>
      <c r="E129" s="168">
        <v>596.4</v>
      </c>
    </row>
    <row r="130" spans="1:5" ht="12.75">
      <c r="A130" s="161" t="s">
        <v>135</v>
      </c>
      <c r="B130" s="162"/>
      <c r="C130" s="166">
        <v>0</v>
      </c>
      <c r="D130" s="167"/>
      <c r="E130" s="168">
        <v>0</v>
      </c>
    </row>
    <row r="131" spans="1:5" ht="12.75">
      <c r="A131" s="161" t="s">
        <v>156</v>
      </c>
      <c r="B131" s="162"/>
      <c r="C131" s="166">
        <v>4.7</v>
      </c>
      <c r="D131" s="167"/>
      <c r="E131" s="168">
        <v>0</v>
      </c>
    </row>
    <row r="132" spans="1:5" ht="12.75">
      <c r="A132" s="161" t="s">
        <v>157</v>
      </c>
      <c r="B132" s="162"/>
      <c r="C132" s="166">
        <v>5.64</v>
      </c>
      <c r="D132" s="167"/>
      <c r="E132" s="168">
        <v>0</v>
      </c>
    </row>
    <row r="133" spans="1:5" ht="12.75">
      <c r="A133" s="161"/>
      <c r="B133" s="162"/>
      <c r="C133" s="163"/>
      <c r="D133" s="167"/>
      <c r="E133" s="169"/>
    </row>
    <row r="134" spans="1:5" ht="13.5" thickBot="1">
      <c r="A134" s="170" t="s">
        <v>158</v>
      </c>
      <c r="B134" s="171"/>
      <c r="C134" s="172">
        <f>SUM(C122:C133)</f>
        <v>110076.13999999998</v>
      </c>
      <c r="D134" s="173"/>
      <c r="E134" s="174">
        <f>SUM(E122:E133)</f>
        <v>171019.71</v>
      </c>
    </row>
    <row r="135" spans="1:5" ht="13.5" thickTop="1">
      <c r="A135" s="105"/>
      <c r="B135" s="105"/>
      <c r="C135" s="105"/>
      <c r="D135" s="106"/>
      <c r="E135" s="105"/>
    </row>
    <row r="136" spans="1:5" ht="12.75">
      <c r="A136" s="105"/>
      <c r="B136" s="105"/>
      <c r="C136" s="105"/>
      <c r="D136" s="106"/>
      <c r="E136" s="105"/>
    </row>
    <row r="137" spans="1:5" ht="12.75">
      <c r="A137" s="344" t="s">
        <v>159</v>
      </c>
      <c r="B137" s="344"/>
      <c r="C137" s="344"/>
      <c r="D137" s="344"/>
      <c r="E137" s="344"/>
    </row>
    <row r="138" spans="1:5" ht="12.75">
      <c r="A138" s="344" t="s">
        <v>160</v>
      </c>
      <c r="B138" s="344"/>
      <c r="C138" s="344"/>
      <c r="D138" s="344"/>
      <c r="E138" s="344"/>
    </row>
    <row r="139" spans="1:5" ht="12.75">
      <c r="A139" s="105"/>
      <c r="B139" s="105"/>
      <c r="C139" s="105"/>
      <c r="D139" s="106"/>
      <c r="E139" s="105"/>
    </row>
    <row r="140" spans="1:5" ht="12.75">
      <c r="A140" s="135" t="s">
        <v>161</v>
      </c>
      <c r="B140" s="175"/>
      <c r="C140" s="175"/>
      <c r="D140" s="175"/>
      <c r="E140" s="141">
        <v>0</v>
      </c>
    </row>
    <row r="141" spans="1:5" ht="12.75">
      <c r="A141" s="135" t="s">
        <v>162</v>
      </c>
      <c r="B141" s="175"/>
      <c r="C141" s="175"/>
      <c r="D141" s="175"/>
      <c r="E141" s="141">
        <v>83.66</v>
      </c>
    </row>
    <row r="142" spans="1:5" ht="12.75">
      <c r="A142" s="135" t="s">
        <v>163</v>
      </c>
      <c r="B142" s="175"/>
      <c r="C142" s="175"/>
      <c r="D142" s="175"/>
      <c r="E142" s="141">
        <v>0</v>
      </c>
    </row>
    <row r="143" spans="1:5" ht="12.75">
      <c r="A143" s="135" t="s">
        <v>164</v>
      </c>
      <c r="B143" s="175"/>
      <c r="C143" s="175"/>
      <c r="D143" s="175"/>
      <c r="E143" s="141">
        <v>90937.41</v>
      </c>
    </row>
    <row r="144" spans="1:5" ht="12.75">
      <c r="A144" s="135" t="s">
        <v>165</v>
      </c>
      <c r="B144" s="175"/>
      <c r="C144" s="175"/>
      <c r="D144" s="175"/>
      <c r="E144" s="141">
        <v>194840.75</v>
      </c>
    </row>
    <row r="145" spans="1:5" ht="12.75">
      <c r="A145" s="135" t="s">
        <v>166</v>
      </c>
      <c r="B145" s="175"/>
      <c r="C145" s="175"/>
      <c r="D145" s="175"/>
      <c r="E145" s="141">
        <v>67904</v>
      </c>
    </row>
    <row r="146" spans="1:5" ht="12.75">
      <c r="A146" s="135" t="s">
        <v>167</v>
      </c>
      <c r="B146" s="175"/>
      <c r="C146" s="175"/>
      <c r="D146" s="175"/>
      <c r="E146" s="141">
        <v>451820.17</v>
      </c>
    </row>
    <row r="147" spans="1:5" ht="12.75">
      <c r="A147" s="135" t="s">
        <v>168</v>
      </c>
      <c r="B147" s="175"/>
      <c r="C147" s="175"/>
      <c r="D147" s="175"/>
      <c r="E147" s="141">
        <v>240636.41</v>
      </c>
    </row>
    <row r="148" spans="1:5" ht="12.75">
      <c r="A148" s="135" t="s">
        <v>169</v>
      </c>
      <c r="B148" s="175"/>
      <c r="C148" s="175"/>
      <c r="D148" s="175"/>
      <c r="E148" s="141">
        <v>0</v>
      </c>
    </row>
    <row r="149" spans="1:5" ht="12.75">
      <c r="A149" s="135" t="s">
        <v>170</v>
      </c>
      <c r="B149" s="175"/>
      <c r="C149" s="175"/>
      <c r="D149" s="175"/>
      <c r="E149" s="141">
        <v>0</v>
      </c>
    </row>
    <row r="150" spans="1:5" ht="12.75">
      <c r="A150" s="135" t="s">
        <v>171</v>
      </c>
      <c r="B150" s="175"/>
      <c r="C150" s="175"/>
      <c r="D150" s="175"/>
      <c r="E150" s="141">
        <v>19434.93</v>
      </c>
    </row>
    <row r="151" spans="1:5" ht="12.75">
      <c r="A151" s="135" t="s">
        <v>172</v>
      </c>
      <c r="B151" s="175"/>
      <c r="C151" s="175"/>
      <c r="D151" s="175"/>
      <c r="E151" s="141">
        <v>0</v>
      </c>
    </row>
    <row r="152" spans="1:5" ht="12.75">
      <c r="A152" s="135" t="s">
        <v>173</v>
      </c>
      <c r="B152" s="175"/>
      <c r="C152" s="175"/>
      <c r="D152" s="175"/>
      <c r="E152" s="141">
        <v>0</v>
      </c>
    </row>
    <row r="153" spans="1:5" ht="12.75">
      <c r="A153" s="135" t="s">
        <v>174</v>
      </c>
      <c r="B153" s="175"/>
      <c r="C153" s="175"/>
      <c r="D153" s="175"/>
      <c r="E153" s="141">
        <v>101</v>
      </c>
    </row>
    <row r="154" spans="1:5" ht="12.75">
      <c r="A154" s="135" t="s">
        <v>175</v>
      </c>
      <c r="B154" s="175"/>
      <c r="C154" s="175"/>
      <c r="D154" s="175"/>
      <c r="E154" s="141">
        <v>4756.42</v>
      </c>
    </row>
    <row r="155" spans="1:5" ht="12.75">
      <c r="A155" s="135" t="s">
        <v>176</v>
      </c>
      <c r="B155" s="175"/>
      <c r="C155" s="175"/>
      <c r="D155" s="175"/>
      <c r="E155" s="141">
        <v>13635.74</v>
      </c>
    </row>
    <row r="156" spans="1:5" ht="12.75">
      <c r="A156" s="135" t="s">
        <v>177</v>
      </c>
      <c r="B156" s="175"/>
      <c r="C156" s="175"/>
      <c r="D156" s="175"/>
      <c r="E156" s="141">
        <v>1000</v>
      </c>
    </row>
    <row r="157" spans="1:5" ht="12.75">
      <c r="A157" s="135" t="s">
        <v>178</v>
      </c>
      <c r="B157" s="175"/>
      <c r="C157" s="175"/>
      <c r="D157" s="175"/>
      <c r="E157" s="141">
        <v>50</v>
      </c>
    </row>
    <row r="158" spans="1:5" ht="12.75">
      <c r="A158" s="135" t="s">
        <v>179</v>
      </c>
      <c r="B158" s="175"/>
      <c r="C158" s="175"/>
      <c r="D158" s="175"/>
      <c r="E158" s="141">
        <v>0</v>
      </c>
    </row>
    <row r="159" spans="1:5" ht="12.75">
      <c r="A159" s="135" t="s">
        <v>180</v>
      </c>
      <c r="B159" s="175"/>
      <c r="C159" s="175"/>
      <c r="D159" s="175"/>
      <c r="E159" s="141">
        <v>0</v>
      </c>
    </row>
    <row r="160" spans="1:5" ht="12.75">
      <c r="A160" s="135" t="s">
        <v>181</v>
      </c>
      <c r="B160" s="175"/>
      <c r="C160" s="175"/>
      <c r="D160" s="175"/>
      <c r="E160" s="141">
        <v>0</v>
      </c>
    </row>
    <row r="161" spans="1:5" ht="12.75">
      <c r="A161" s="135" t="s">
        <v>182</v>
      </c>
      <c r="B161" s="175"/>
      <c r="C161" s="175"/>
      <c r="D161" s="175"/>
      <c r="E161" s="141">
        <v>10</v>
      </c>
    </row>
    <row r="162" spans="1:5" ht="12.75">
      <c r="A162" s="135" t="s">
        <v>183</v>
      </c>
      <c r="B162" s="175"/>
      <c r="C162" s="175"/>
      <c r="D162" s="175"/>
      <c r="E162" s="141">
        <v>0</v>
      </c>
    </row>
    <row r="163" spans="1:5" ht="12.75">
      <c r="A163" s="135" t="s">
        <v>118</v>
      </c>
      <c r="B163" s="175"/>
      <c r="C163" s="175"/>
      <c r="D163" s="175"/>
      <c r="E163" s="141">
        <v>6740.6</v>
      </c>
    </row>
    <row r="164" spans="1:5" ht="12.75">
      <c r="A164" s="135"/>
      <c r="B164" s="175"/>
      <c r="C164" s="175"/>
      <c r="D164" s="175"/>
      <c r="E164" s="141">
        <v>0</v>
      </c>
    </row>
    <row r="165" spans="1:5" ht="13.5" thickBot="1">
      <c r="A165" s="135"/>
      <c r="B165" s="175"/>
      <c r="C165" s="175"/>
      <c r="D165" s="175"/>
      <c r="E165" s="176">
        <f>SUM(E138:E164)</f>
        <v>1091951.09</v>
      </c>
    </row>
    <row r="166" spans="1:5" ht="13.5" thickTop="1">
      <c r="A166" s="105"/>
      <c r="B166" s="105"/>
      <c r="C166" s="105"/>
      <c r="D166" s="106"/>
      <c r="E166" s="105"/>
    </row>
    <row r="167" spans="1:5" ht="12.75">
      <c r="A167" s="105"/>
      <c r="B167" s="105"/>
      <c r="C167" s="105"/>
      <c r="D167" s="106"/>
      <c r="E167" s="105"/>
    </row>
    <row r="168" spans="1:5" ht="12.75">
      <c r="A168" s="157" t="s">
        <v>141</v>
      </c>
      <c r="B168" s="101"/>
      <c r="C168" s="102"/>
      <c r="D168" s="102"/>
      <c r="E168" s="103"/>
    </row>
    <row r="169" spans="1:5" ht="12.75">
      <c r="A169" s="101" t="s">
        <v>142</v>
      </c>
      <c r="B169" s="101"/>
      <c r="C169" s="102"/>
      <c r="D169" s="102"/>
      <c r="E169" s="103"/>
    </row>
    <row r="170" spans="1:5" ht="12.75">
      <c r="A170" s="101" t="s">
        <v>184</v>
      </c>
      <c r="B170" s="101"/>
      <c r="C170" s="102"/>
      <c r="D170" s="102"/>
      <c r="E170" s="103"/>
    </row>
    <row r="171" spans="1:5" ht="12.75">
      <c r="A171" s="101"/>
      <c r="B171" s="101"/>
      <c r="C171" s="102"/>
      <c r="D171" s="102"/>
      <c r="E171" s="103"/>
    </row>
    <row r="172" spans="1:5" ht="12.75">
      <c r="A172" s="105"/>
      <c r="B172" s="105"/>
      <c r="C172" s="105"/>
      <c r="D172" s="106"/>
      <c r="E172" s="105"/>
    </row>
  </sheetData>
  <mergeCells count="10">
    <mergeCell ref="A138:E138"/>
    <mergeCell ref="A117:E117"/>
    <mergeCell ref="A118:E118"/>
    <mergeCell ref="A120:B120"/>
    <mergeCell ref="A137:E137"/>
    <mergeCell ref="C6:D7"/>
    <mergeCell ref="A11:B11"/>
    <mergeCell ref="C11:C13"/>
    <mergeCell ref="A59:B59"/>
    <mergeCell ref="C59:C61"/>
  </mergeCells>
  <printOptions/>
  <pageMargins left="0.15748031496062992" right="0.1968503937007874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08"/>
  <sheetViews>
    <sheetView workbookViewId="0" topLeftCell="A7">
      <selection activeCell="B17" sqref="B17:B26"/>
    </sheetView>
  </sheetViews>
  <sheetFormatPr defaultColWidth="9.140625" defaultRowHeight="12.75"/>
  <cols>
    <col min="1" max="1" width="47.28125" style="0" customWidth="1"/>
    <col min="2" max="2" width="11.421875" style="0" customWidth="1"/>
    <col min="3" max="3" width="15.140625" style="0" customWidth="1"/>
    <col min="4" max="4" width="14.28125" style="0" customWidth="1"/>
  </cols>
  <sheetData>
    <row r="2" spans="1:4" ht="12.75">
      <c r="A2" s="105"/>
      <c r="B2" s="105"/>
      <c r="C2" s="106"/>
      <c r="D2" s="106"/>
    </row>
    <row r="3" spans="1:4" ht="12.75">
      <c r="A3" s="105"/>
      <c r="B3" s="105"/>
      <c r="C3" s="106"/>
      <c r="D3" s="106"/>
    </row>
    <row r="4" spans="1:4" ht="12.75">
      <c r="A4" s="105"/>
      <c r="B4" s="105"/>
      <c r="C4" s="106"/>
      <c r="D4" s="106"/>
    </row>
    <row r="5" spans="1:4" ht="12.75">
      <c r="A5" s="347" t="s">
        <v>37</v>
      </c>
      <c r="B5" s="347"/>
      <c r="C5" s="347"/>
      <c r="D5" s="347"/>
    </row>
    <row r="6" spans="1:4" ht="12.75">
      <c r="A6" s="347" t="s">
        <v>205</v>
      </c>
      <c r="B6" s="347"/>
      <c r="C6" s="347"/>
      <c r="D6" s="347"/>
    </row>
    <row r="7" spans="1:4" ht="13.5" thickBot="1">
      <c r="A7" s="348" t="s">
        <v>189</v>
      </c>
      <c r="B7" s="348"/>
      <c r="C7" s="348"/>
      <c r="D7" s="348"/>
    </row>
    <row r="8" spans="1:4" ht="13.5" thickBot="1">
      <c r="A8" s="178" t="s">
        <v>42</v>
      </c>
      <c r="B8" s="178" t="s">
        <v>43</v>
      </c>
      <c r="C8" s="179" t="s">
        <v>44</v>
      </c>
      <c r="D8" s="179" t="s">
        <v>78</v>
      </c>
    </row>
    <row r="9" spans="1:4" ht="12.75">
      <c r="A9" s="180" t="s">
        <v>46</v>
      </c>
      <c r="B9" s="181">
        <v>110000</v>
      </c>
      <c r="C9" s="182">
        <v>0</v>
      </c>
      <c r="D9" s="182"/>
    </row>
    <row r="10" spans="1:4" ht="12.75">
      <c r="A10" s="137" t="s">
        <v>190</v>
      </c>
      <c r="B10" s="126">
        <v>110201</v>
      </c>
      <c r="C10" s="183">
        <v>4584607.42</v>
      </c>
      <c r="D10" s="183"/>
    </row>
    <row r="11" spans="1:4" ht="12.75">
      <c r="A11" s="137" t="s">
        <v>204</v>
      </c>
      <c r="B11" s="126">
        <v>110201</v>
      </c>
      <c r="C11" s="183">
        <v>736733.88</v>
      </c>
      <c r="D11" s="183"/>
    </row>
    <row r="12" spans="1:4" ht="12.75">
      <c r="A12" s="137" t="s">
        <v>203</v>
      </c>
      <c r="B12" s="126">
        <v>110202</v>
      </c>
      <c r="C12" s="183">
        <v>1000000</v>
      </c>
      <c r="D12" s="183"/>
    </row>
    <row r="13" spans="1:4" ht="12.75">
      <c r="A13" s="137" t="s">
        <v>191</v>
      </c>
      <c r="B13" s="126">
        <v>110203</v>
      </c>
      <c r="C13" s="183">
        <v>6852643.25</v>
      </c>
      <c r="D13" s="183"/>
    </row>
    <row r="14" spans="1:4" ht="12.75">
      <c r="A14" s="137" t="s">
        <v>121</v>
      </c>
      <c r="B14" s="126">
        <v>110605</v>
      </c>
      <c r="C14" s="183">
        <v>0</v>
      </c>
      <c r="D14" s="183"/>
    </row>
    <row r="15" spans="1:4" ht="12.75">
      <c r="A15" s="137" t="s">
        <v>90</v>
      </c>
      <c r="B15" s="126">
        <v>110606</v>
      </c>
      <c r="C15" s="183">
        <v>0</v>
      </c>
      <c r="D15" s="183"/>
    </row>
    <row r="16" spans="1:4" ht="12.75">
      <c r="A16" s="137" t="s">
        <v>47</v>
      </c>
      <c r="B16" s="126">
        <v>110300</v>
      </c>
      <c r="C16" s="183">
        <v>0</v>
      </c>
      <c r="D16" s="183"/>
    </row>
    <row r="17" spans="1:4" ht="12.75">
      <c r="A17" s="137" t="s">
        <v>21</v>
      </c>
      <c r="B17" s="123">
        <v>510000</v>
      </c>
      <c r="C17" s="183">
        <v>4822592.2</v>
      </c>
      <c r="D17" s="183"/>
    </row>
    <row r="18" spans="1:4" ht="12.75">
      <c r="A18" s="137" t="s">
        <v>88</v>
      </c>
      <c r="B18" s="123">
        <v>521000</v>
      </c>
      <c r="C18" s="183">
        <v>1827000</v>
      </c>
      <c r="D18" s="183"/>
    </row>
    <row r="19" spans="1:4" ht="12.75">
      <c r="A19" s="137" t="s">
        <v>87</v>
      </c>
      <c r="B19" s="123">
        <v>522000</v>
      </c>
      <c r="C19" s="183">
        <v>4109721.2</v>
      </c>
      <c r="D19" s="183"/>
    </row>
    <row r="20" spans="1:4" ht="12.75">
      <c r="A20" s="137" t="s">
        <v>23</v>
      </c>
      <c r="B20" s="123">
        <v>530000</v>
      </c>
      <c r="C20" s="183">
        <v>1319805</v>
      </c>
      <c r="D20" s="183"/>
    </row>
    <row r="21" spans="1:4" ht="12.75">
      <c r="A21" s="137" t="s">
        <v>24</v>
      </c>
      <c r="B21" s="123">
        <v>532000</v>
      </c>
      <c r="C21" s="183">
        <v>1478072.8</v>
      </c>
      <c r="D21" s="183"/>
    </row>
    <row r="22" spans="1:4" ht="12.75">
      <c r="A22" s="137" t="s">
        <v>25</v>
      </c>
      <c r="B22" s="123">
        <v>533000</v>
      </c>
      <c r="C22" s="183">
        <v>1168629.82</v>
      </c>
      <c r="D22" s="183"/>
    </row>
    <row r="23" spans="1:4" ht="12.75">
      <c r="A23" s="137" t="s">
        <v>26</v>
      </c>
      <c r="B23" s="123">
        <v>534000</v>
      </c>
      <c r="C23" s="183">
        <v>151370.4</v>
      </c>
      <c r="D23" s="183"/>
    </row>
    <row r="24" spans="1:4" ht="12.75">
      <c r="A24" s="137" t="s">
        <v>48</v>
      </c>
      <c r="B24" s="123">
        <v>541000</v>
      </c>
      <c r="C24" s="183">
        <v>269137</v>
      </c>
      <c r="D24" s="183"/>
    </row>
    <row r="25" spans="1:4" ht="12.75">
      <c r="A25" s="137" t="s">
        <v>29</v>
      </c>
      <c r="B25" s="123">
        <v>542000</v>
      </c>
      <c r="C25" s="183">
        <v>1137300.7</v>
      </c>
      <c r="D25" s="183"/>
    </row>
    <row r="26" spans="1:4" ht="12.75">
      <c r="A26" s="137" t="s">
        <v>27</v>
      </c>
      <c r="B26" s="123">
        <v>560000</v>
      </c>
      <c r="C26" s="183">
        <v>1127946.24</v>
      </c>
      <c r="D26" s="183"/>
    </row>
    <row r="27" spans="1:4" ht="12.75">
      <c r="A27" s="137" t="s">
        <v>30</v>
      </c>
      <c r="B27" s="123">
        <v>550000</v>
      </c>
      <c r="C27" s="183">
        <v>0</v>
      </c>
      <c r="D27" s="183"/>
    </row>
    <row r="28" spans="1:4" ht="12.75">
      <c r="A28" s="137" t="s">
        <v>192</v>
      </c>
      <c r="B28" s="123">
        <v>400000</v>
      </c>
      <c r="C28" s="183"/>
      <c r="D28" s="183">
        <v>20460161.01</v>
      </c>
    </row>
    <row r="29" spans="1:4" ht="12.75">
      <c r="A29" s="137" t="s">
        <v>193</v>
      </c>
      <c r="B29" s="123">
        <v>230100</v>
      </c>
      <c r="C29" s="183"/>
      <c r="D29" s="183">
        <v>909332.77</v>
      </c>
    </row>
    <row r="30" spans="1:4" ht="12.75">
      <c r="A30" s="137" t="s">
        <v>51</v>
      </c>
      <c r="B30" s="123">
        <v>210402</v>
      </c>
      <c r="C30" s="183"/>
      <c r="D30" s="183">
        <v>649000</v>
      </c>
    </row>
    <row r="31" spans="1:4" ht="12.75">
      <c r="A31" s="137" t="s">
        <v>52</v>
      </c>
      <c r="B31" s="123">
        <v>210500</v>
      </c>
      <c r="C31" s="183"/>
      <c r="D31" s="183">
        <v>1000000</v>
      </c>
    </row>
    <row r="32" spans="1:4" ht="12.75">
      <c r="A32" s="137" t="s">
        <v>53</v>
      </c>
      <c r="B32" s="123">
        <v>300000</v>
      </c>
      <c r="C32" s="183"/>
      <c r="D32" s="183">
        <v>4202002.02</v>
      </c>
    </row>
    <row r="33" spans="1:4" ht="12.75">
      <c r="A33" s="137" t="s">
        <v>54</v>
      </c>
      <c r="B33" s="126">
        <v>320000</v>
      </c>
      <c r="C33" s="183"/>
      <c r="D33" s="183">
        <v>3365064.11</v>
      </c>
    </row>
    <row r="34" spans="1:4" ht="12.75">
      <c r="A34" s="137"/>
      <c r="B34" s="123"/>
      <c r="C34" s="183"/>
      <c r="D34" s="183"/>
    </row>
    <row r="35" spans="1:4" ht="12.75">
      <c r="A35" s="184"/>
      <c r="B35" s="123"/>
      <c r="C35" s="183"/>
      <c r="D35" s="183"/>
    </row>
    <row r="36" spans="1:4" ht="13.5" thickBot="1">
      <c r="A36" s="185"/>
      <c r="B36" s="140"/>
      <c r="C36" s="186"/>
      <c r="D36" s="186"/>
    </row>
    <row r="37" spans="1:4" ht="13.5" thickBot="1">
      <c r="A37" s="105"/>
      <c r="B37" s="105"/>
      <c r="C37" s="187">
        <f>SUM(C9:C36)</f>
        <v>30585559.909999996</v>
      </c>
      <c r="D37" s="188">
        <f>SUM(D28:D36)</f>
        <v>30585559.91</v>
      </c>
    </row>
    <row r="38" spans="1:4" ht="13.5" thickTop="1">
      <c r="A38" s="105"/>
      <c r="B38" s="105"/>
      <c r="C38" s="106"/>
      <c r="D38" s="106"/>
    </row>
    <row r="39" spans="1:4" ht="12.75">
      <c r="A39" s="105"/>
      <c r="B39" s="105"/>
      <c r="C39" s="106"/>
      <c r="D39" s="106"/>
    </row>
    <row r="40" spans="1:4" ht="12.75">
      <c r="A40" s="105"/>
      <c r="B40" s="105"/>
      <c r="C40" s="106"/>
      <c r="D40" s="106"/>
    </row>
    <row r="41" spans="1:4" ht="12.75">
      <c r="A41" s="105"/>
      <c r="B41" s="105"/>
      <c r="C41" s="106"/>
      <c r="D41" s="106"/>
    </row>
    <row r="42" spans="1:4" ht="12.75">
      <c r="A42" s="105"/>
      <c r="B42" s="105"/>
      <c r="C42" s="106"/>
      <c r="D42" s="106"/>
    </row>
    <row r="43" spans="1:4" ht="12.75">
      <c r="A43" s="105" t="s">
        <v>194</v>
      </c>
      <c r="B43" s="105"/>
      <c r="C43" s="106"/>
      <c r="D43" s="106"/>
    </row>
    <row r="44" spans="1:4" ht="12.75">
      <c r="A44" s="105" t="s">
        <v>195</v>
      </c>
      <c r="B44" s="105"/>
      <c r="C44" s="106"/>
      <c r="D44" s="106"/>
    </row>
    <row r="45" spans="1:4" ht="12.75">
      <c r="A45" s="105" t="s">
        <v>196</v>
      </c>
      <c r="B45" s="105"/>
      <c r="C45" s="106"/>
      <c r="D45" s="106"/>
    </row>
    <row r="46" spans="1:4" ht="12.75">
      <c r="A46" s="105"/>
      <c r="B46" s="105"/>
      <c r="C46" s="106"/>
      <c r="D46" s="106"/>
    </row>
    <row r="47" spans="1:4" ht="12.75">
      <c r="A47" s="105"/>
      <c r="B47" s="105"/>
      <c r="C47" s="106"/>
      <c r="D47" s="106"/>
    </row>
    <row r="48" spans="1:4" ht="12.75">
      <c r="A48" s="105"/>
      <c r="B48" s="105"/>
      <c r="C48" s="106"/>
      <c r="D48" s="106"/>
    </row>
    <row r="49" spans="1:4" ht="12.75">
      <c r="A49" s="105"/>
      <c r="B49" s="105"/>
      <c r="C49" s="106"/>
      <c r="D49" s="106"/>
    </row>
    <row r="50" spans="1:4" ht="12.75">
      <c r="A50" s="105"/>
      <c r="B50" s="105"/>
      <c r="C50" s="106"/>
      <c r="D50" s="106"/>
    </row>
    <row r="51" spans="1:4" ht="12.75">
      <c r="A51" s="105"/>
      <c r="B51" s="105"/>
      <c r="C51" s="106"/>
      <c r="D51" s="106"/>
    </row>
    <row r="52" spans="1:4" ht="12.75">
      <c r="A52" s="105"/>
      <c r="B52" s="105"/>
      <c r="C52" s="106"/>
      <c r="D52" s="106"/>
    </row>
    <row r="53" spans="1:4" ht="12.75">
      <c r="A53" s="105"/>
      <c r="B53" s="105"/>
      <c r="C53" s="106"/>
      <c r="D53" s="106"/>
    </row>
    <row r="54" spans="1:4" ht="12.75">
      <c r="A54" s="105"/>
      <c r="B54" s="105"/>
      <c r="C54" s="106"/>
      <c r="D54" s="106"/>
    </row>
    <row r="55" spans="1:4" ht="12.75">
      <c r="A55" s="105"/>
      <c r="B55" s="105"/>
      <c r="C55" s="106"/>
      <c r="D55" s="106"/>
    </row>
    <row r="56" spans="1:4" ht="12.75">
      <c r="A56" s="105"/>
      <c r="B56" s="105"/>
      <c r="C56" s="106"/>
      <c r="D56" s="106"/>
    </row>
    <row r="57" spans="1:4" ht="12.75">
      <c r="A57" s="105"/>
      <c r="B57" s="105"/>
      <c r="C57" s="106"/>
      <c r="D57" s="106"/>
    </row>
    <row r="58" spans="1:4" ht="12.75">
      <c r="A58" s="105"/>
      <c r="B58" s="105"/>
      <c r="C58" s="106"/>
      <c r="D58" s="106"/>
    </row>
    <row r="59" spans="1:4" ht="12.75">
      <c r="A59" s="105"/>
      <c r="B59" s="105"/>
      <c r="C59" s="106"/>
      <c r="D59" s="106"/>
    </row>
    <row r="60" spans="1:4" ht="12.75">
      <c r="A60" s="105"/>
      <c r="B60" s="105"/>
      <c r="C60" s="106"/>
      <c r="D60" s="106"/>
    </row>
    <row r="61" spans="1:4" ht="12.75">
      <c r="A61" s="105"/>
      <c r="B61" s="105"/>
      <c r="C61" s="106"/>
      <c r="D61" s="106"/>
    </row>
    <row r="62" spans="1:4" ht="12.75">
      <c r="A62" s="105"/>
      <c r="B62" s="105"/>
      <c r="C62" s="106"/>
      <c r="D62" s="106"/>
    </row>
    <row r="63" spans="1:4" ht="12.75">
      <c r="A63" s="105"/>
      <c r="B63" s="105"/>
      <c r="C63" s="106"/>
      <c r="D63" s="106"/>
    </row>
    <row r="64" spans="1:4" ht="12.75">
      <c r="A64" s="347" t="s">
        <v>197</v>
      </c>
      <c r="B64" s="347"/>
      <c r="C64" s="347"/>
      <c r="D64" s="347"/>
    </row>
    <row r="65" spans="1:4" ht="12.75">
      <c r="A65" s="347" t="s">
        <v>198</v>
      </c>
      <c r="B65" s="347"/>
      <c r="C65" s="347"/>
      <c r="D65" s="347"/>
    </row>
    <row r="66" spans="1:4" ht="12.75">
      <c r="A66" s="105"/>
      <c r="B66" s="105"/>
      <c r="C66" s="106"/>
      <c r="D66" s="106"/>
    </row>
    <row r="67" spans="1:4" ht="12.75">
      <c r="A67" s="135" t="s">
        <v>161</v>
      </c>
      <c r="B67" s="175"/>
      <c r="C67" s="175">
        <v>101941</v>
      </c>
      <c r="D67" s="189"/>
    </row>
    <row r="68" spans="1:4" ht="12.75">
      <c r="A68" s="135" t="s">
        <v>162</v>
      </c>
      <c r="B68" s="175"/>
      <c r="C68" s="175">
        <v>77410.42</v>
      </c>
      <c r="D68" s="189"/>
    </row>
    <row r="69" spans="1:4" ht="12.75">
      <c r="A69" s="135" t="s">
        <v>163</v>
      </c>
      <c r="B69" s="175"/>
      <c r="C69" s="175">
        <v>62370</v>
      </c>
      <c r="D69" s="142"/>
    </row>
    <row r="70" spans="1:4" ht="12.75">
      <c r="A70" s="135" t="s">
        <v>164</v>
      </c>
      <c r="B70" s="175"/>
      <c r="C70" s="175">
        <v>661050.32</v>
      </c>
      <c r="D70" s="189"/>
    </row>
    <row r="71" spans="1:4" ht="12.75">
      <c r="A71" s="135" t="s">
        <v>165</v>
      </c>
      <c r="B71" s="175"/>
      <c r="C71" s="175">
        <v>1592249.55</v>
      </c>
      <c r="D71" s="142"/>
    </row>
    <row r="72" spans="1:4" ht="12.75">
      <c r="A72" s="135" t="s">
        <v>166</v>
      </c>
      <c r="B72" s="175"/>
      <c r="C72" s="175">
        <v>1319113</v>
      </c>
      <c r="D72" s="189"/>
    </row>
    <row r="73" spans="1:4" ht="12.75">
      <c r="A73" s="135" t="s">
        <v>167</v>
      </c>
      <c r="B73" s="175"/>
      <c r="C73" s="175">
        <v>4891353.63</v>
      </c>
      <c r="D73" s="142"/>
    </row>
    <row r="74" spans="1:4" ht="12.75">
      <c r="A74" s="135" t="s">
        <v>168</v>
      </c>
      <c r="B74" s="175"/>
      <c r="C74" s="175">
        <v>1253141</v>
      </c>
      <c r="D74" s="142"/>
    </row>
    <row r="75" spans="1:4" ht="12.75">
      <c r="A75" s="135" t="s">
        <v>169</v>
      </c>
      <c r="B75" s="175"/>
      <c r="C75" s="175">
        <v>36241.08</v>
      </c>
      <c r="D75" s="142"/>
    </row>
    <row r="76" spans="1:4" ht="12.75">
      <c r="A76" s="135" t="s">
        <v>170</v>
      </c>
      <c r="B76" s="175"/>
      <c r="C76" s="175">
        <v>510</v>
      </c>
      <c r="D76" s="142"/>
    </row>
    <row r="77" spans="1:4" ht="12.75">
      <c r="A77" s="135" t="s">
        <v>171</v>
      </c>
      <c r="B77" s="175"/>
      <c r="C77" s="175">
        <v>63144.71</v>
      </c>
      <c r="D77" s="189"/>
    </row>
    <row r="78" spans="1:4" ht="12.75">
      <c r="A78" s="135" t="s">
        <v>172</v>
      </c>
      <c r="B78" s="175"/>
      <c r="C78" s="175">
        <v>0</v>
      </c>
      <c r="D78" s="189"/>
    </row>
    <row r="79" spans="1:4" ht="12.75">
      <c r="A79" s="135" t="s">
        <v>173</v>
      </c>
      <c r="B79" s="175"/>
      <c r="C79" s="175">
        <v>4000</v>
      </c>
      <c r="D79" s="189"/>
    </row>
    <row r="80" spans="1:4" ht="12.75">
      <c r="A80" s="135" t="s">
        <v>174</v>
      </c>
      <c r="B80" s="175"/>
      <c r="C80" s="175">
        <v>2201</v>
      </c>
      <c r="D80" s="189"/>
    </row>
    <row r="81" spans="1:4" ht="12.75">
      <c r="A81" s="135" t="s">
        <v>175</v>
      </c>
      <c r="B81" s="175"/>
      <c r="C81" s="175">
        <v>59898.07</v>
      </c>
      <c r="D81" s="189"/>
    </row>
    <row r="82" spans="1:4" ht="12.75">
      <c r="A82" s="135" t="s">
        <v>176</v>
      </c>
      <c r="B82" s="175"/>
      <c r="C82" s="175">
        <v>40414.2</v>
      </c>
      <c r="D82" s="189"/>
    </row>
    <row r="83" spans="1:4" ht="12.75">
      <c r="A83" s="135" t="s">
        <v>199</v>
      </c>
      <c r="B83" s="175"/>
      <c r="C83" s="175">
        <v>18570</v>
      </c>
      <c r="D83" s="189"/>
    </row>
    <row r="84" spans="1:4" ht="12.75">
      <c r="A84" s="135" t="s">
        <v>178</v>
      </c>
      <c r="B84" s="175"/>
      <c r="C84" s="175">
        <v>550</v>
      </c>
      <c r="D84" s="189"/>
    </row>
    <row r="85" spans="1:4" ht="12.75">
      <c r="A85" s="135" t="s">
        <v>179</v>
      </c>
      <c r="B85" s="175"/>
      <c r="C85" s="175">
        <v>200</v>
      </c>
      <c r="D85" s="189"/>
    </row>
    <row r="86" spans="1:4" ht="12.75">
      <c r="A86" s="135" t="s">
        <v>180</v>
      </c>
      <c r="B86" s="175"/>
      <c r="C86" s="175">
        <v>64100</v>
      </c>
      <c r="D86" s="189"/>
    </row>
    <row r="87" spans="1:4" ht="12.75">
      <c r="A87" s="135" t="s">
        <v>181</v>
      </c>
      <c r="B87" s="175"/>
      <c r="C87" s="175">
        <v>0</v>
      </c>
      <c r="D87" s="142"/>
    </row>
    <row r="88" spans="1:4" ht="12.75">
      <c r="A88" s="135" t="s">
        <v>182</v>
      </c>
      <c r="B88" s="175"/>
      <c r="C88" s="175">
        <v>177117.83</v>
      </c>
      <c r="D88" s="142"/>
    </row>
    <row r="89" spans="1:4" ht="12.75">
      <c r="A89" s="135" t="s">
        <v>183</v>
      </c>
      <c r="B89" s="175"/>
      <c r="C89" s="175">
        <v>5126996</v>
      </c>
      <c r="D89" s="142"/>
    </row>
    <row r="90" spans="1:4" ht="12.75">
      <c r="A90" s="135" t="s">
        <v>118</v>
      </c>
      <c r="B90" s="175"/>
      <c r="C90" s="175">
        <v>4907589.2</v>
      </c>
      <c r="D90" s="189"/>
    </row>
    <row r="91" spans="1:4" ht="12.75">
      <c r="A91" s="135"/>
      <c r="B91" s="175"/>
      <c r="C91" s="175"/>
      <c r="D91" s="189"/>
    </row>
    <row r="92" spans="1:4" ht="13.5" thickBot="1">
      <c r="A92" s="135"/>
      <c r="B92" s="175"/>
      <c r="C92" s="176">
        <f>SUM(C67:C91)</f>
        <v>20460161.01</v>
      </c>
      <c r="D92" s="142"/>
    </row>
    <row r="93" spans="1:4" ht="13.5" thickTop="1">
      <c r="A93" s="105"/>
      <c r="B93" s="105"/>
      <c r="C93" s="106"/>
      <c r="D93" s="106"/>
    </row>
    <row r="94" spans="1:4" ht="12.75">
      <c r="A94" s="105"/>
      <c r="B94" s="105"/>
      <c r="C94" s="106"/>
      <c r="D94" s="106"/>
    </row>
    <row r="95" spans="1:4" ht="12.75">
      <c r="A95" s="347" t="s">
        <v>200</v>
      </c>
      <c r="B95" s="347"/>
      <c r="C95" s="347"/>
      <c r="D95" s="347"/>
    </row>
    <row r="96" spans="1:4" ht="12.75">
      <c r="A96" s="347" t="s">
        <v>145</v>
      </c>
      <c r="B96" s="347"/>
      <c r="C96" s="347"/>
      <c r="D96" s="347"/>
    </row>
    <row r="97" spans="1:4" ht="12.75">
      <c r="A97" s="105"/>
      <c r="B97" s="105"/>
      <c r="C97" s="106"/>
      <c r="D97" s="106"/>
    </row>
    <row r="98" spans="1:4" ht="12.75">
      <c r="A98" s="105" t="s">
        <v>149</v>
      </c>
      <c r="B98" s="105"/>
      <c r="C98" s="190">
        <v>155269</v>
      </c>
      <c r="D98" s="106"/>
    </row>
    <row r="99" spans="1:4" ht="12.75">
      <c r="A99" s="105" t="s">
        <v>150</v>
      </c>
      <c r="B99" s="105"/>
      <c r="C99" s="190">
        <v>736733.88</v>
      </c>
      <c r="D99" s="106"/>
    </row>
    <row r="100" spans="1:4" ht="12.75">
      <c r="A100" s="105" t="s">
        <v>156</v>
      </c>
      <c r="B100" s="105"/>
      <c r="C100" s="190">
        <v>4342.55</v>
      </c>
      <c r="D100" s="106"/>
    </row>
    <row r="101" spans="1:4" ht="12.75">
      <c r="A101" s="105" t="s">
        <v>157</v>
      </c>
      <c r="B101" s="105"/>
      <c r="C101" s="190">
        <v>5211.06</v>
      </c>
      <c r="D101" s="106"/>
    </row>
    <row r="102" spans="1:4" ht="12.75">
      <c r="A102" s="105" t="s">
        <v>148</v>
      </c>
      <c r="B102" s="105"/>
      <c r="C102" s="190">
        <v>7776.28</v>
      </c>
      <c r="D102" s="106"/>
    </row>
    <row r="103" spans="1:4" ht="12.75">
      <c r="A103" s="105" t="s">
        <v>201</v>
      </c>
      <c r="B103" s="105"/>
      <c r="C103" s="190">
        <v>0</v>
      </c>
      <c r="D103" s="106"/>
    </row>
    <row r="104" spans="1:4" ht="12.75">
      <c r="A104" s="105" t="s">
        <v>202</v>
      </c>
      <c r="B104" s="105"/>
      <c r="C104" s="190">
        <v>0</v>
      </c>
      <c r="D104" s="106"/>
    </row>
    <row r="105" spans="1:4" ht="12.75">
      <c r="A105" s="105"/>
      <c r="B105" s="105"/>
      <c r="C105" s="106"/>
      <c r="D105" s="106"/>
    </row>
    <row r="106" spans="1:4" ht="13.5" thickBot="1">
      <c r="A106" s="105"/>
      <c r="B106" s="105"/>
      <c r="C106" s="191">
        <f>SUM(C98:C105)</f>
        <v>909332.7700000001</v>
      </c>
      <c r="D106" s="106"/>
    </row>
    <row r="107" spans="1:4" ht="13.5" thickTop="1">
      <c r="A107" s="105"/>
      <c r="B107" s="105"/>
      <c r="C107" s="106"/>
      <c r="D107" s="106"/>
    </row>
    <row r="108" spans="1:4" ht="12.75">
      <c r="A108" s="105"/>
      <c r="B108" s="105"/>
      <c r="C108" s="106"/>
      <c r="D108" s="106"/>
    </row>
  </sheetData>
  <mergeCells count="7">
    <mergeCell ref="A65:D65"/>
    <mergeCell ref="A95:D95"/>
    <mergeCell ref="A96:D96"/>
    <mergeCell ref="A5:D5"/>
    <mergeCell ref="A6:D6"/>
    <mergeCell ref="A7:D7"/>
    <mergeCell ref="A64:D6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4">
      <selection activeCell="H20" sqref="H20"/>
    </sheetView>
  </sheetViews>
  <sheetFormatPr defaultColWidth="9.140625" defaultRowHeight="12.75"/>
  <cols>
    <col min="3" max="3" width="26.8515625" style="0" customWidth="1"/>
    <col min="4" max="4" width="12.00390625" style="0" customWidth="1"/>
    <col min="5" max="5" width="13.28125" style="0" customWidth="1"/>
    <col min="6" max="6" width="15.421875" style="0" customWidth="1"/>
  </cols>
  <sheetData>
    <row r="1" spans="1:6" ht="23.25">
      <c r="A1" s="222"/>
      <c r="B1" s="222"/>
      <c r="C1" s="222"/>
      <c r="D1" s="223"/>
      <c r="E1" s="222"/>
      <c r="F1" s="222"/>
    </row>
    <row r="2" spans="1:6" ht="23.25">
      <c r="A2" s="222"/>
      <c r="B2" s="222"/>
      <c r="C2" s="222"/>
      <c r="D2" s="223"/>
      <c r="E2" s="355" t="s">
        <v>325</v>
      </c>
      <c r="F2" s="355"/>
    </row>
    <row r="3" spans="1:6" ht="23.25">
      <c r="A3" s="222"/>
      <c r="B3" s="222"/>
      <c r="C3" s="222"/>
      <c r="D3" s="223"/>
      <c r="E3" s="356" t="s">
        <v>326</v>
      </c>
      <c r="F3" s="356"/>
    </row>
    <row r="4" spans="1:6" ht="23.25">
      <c r="A4" s="355" t="s">
        <v>75</v>
      </c>
      <c r="B4" s="355"/>
      <c r="C4" s="355"/>
      <c r="D4" s="355"/>
      <c r="E4" s="355"/>
      <c r="F4" s="355"/>
    </row>
    <row r="5" spans="1:6" ht="23.25">
      <c r="A5" s="224" t="s">
        <v>210</v>
      </c>
      <c r="B5" s="224"/>
      <c r="C5" s="222"/>
      <c r="D5" s="223"/>
      <c r="E5" s="222"/>
      <c r="F5" s="222"/>
    </row>
    <row r="6" spans="1:6" ht="24" thickBot="1">
      <c r="A6" s="222"/>
      <c r="B6" s="222"/>
      <c r="C6" s="222"/>
      <c r="D6" s="223"/>
      <c r="E6" s="222"/>
      <c r="F6" s="222"/>
    </row>
    <row r="7" spans="1:6" ht="24" thickBot="1">
      <c r="A7" s="357" t="s">
        <v>42</v>
      </c>
      <c r="B7" s="358"/>
      <c r="C7" s="359"/>
      <c r="D7" s="225" t="s">
        <v>43</v>
      </c>
      <c r="E7" s="225" t="s">
        <v>44</v>
      </c>
      <c r="F7" s="225" t="s">
        <v>78</v>
      </c>
    </row>
    <row r="8" spans="1:6" ht="23.25">
      <c r="A8" s="226"/>
      <c r="B8" s="227"/>
      <c r="C8" s="228"/>
      <c r="D8" s="229"/>
      <c r="E8" s="230"/>
      <c r="F8" s="231"/>
    </row>
    <row r="9" spans="1:6" ht="23.25">
      <c r="A9" s="232" t="s">
        <v>208</v>
      </c>
      <c r="B9" s="233" t="s">
        <v>53</v>
      </c>
      <c r="C9" s="234"/>
      <c r="D9" s="235">
        <v>300000</v>
      </c>
      <c r="E9" s="236">
        <v>153265.34</v>
      </c>
      <c r="F9" s="237"/>
    </row>
    <row r="10" spans="1:6" ht="23.25">
      <c r="A10" s="232"/>
      <c r="B10" s="233"/>
      <c r="C10" s="234"/>
      <c r="D10" s="235"/>
      <c r="E10" s="236"/>
      <c r="F10" s="237"/>
    </row>
    <row r="11" spans="1:6" ht="23.25">
      <c r="A11" s="232"/>
      <c r="B11" s="233" t="s">
        <v>78</v>
      </c>
      <c r="C11" s="234" t="s">
        <v>123</v>
      </c>
      <c r="D11" s="235">
        <v>320000</v>
      </c>
      <c r="E11" s="236"/>
      <c r="F11" s="237">
        <v>153265.34</v>
      </c>
    </row>
    <row r="12" spans="1:6" ht="23.25">
      <c r="A12" s="232"/>
      <c r="B12" s="219"/>
      <c r="C12" s="234"/>
      <c r="D12" s="235"/>
      <c r="E12" s="236"/>
      <c r="F12" s="237"/>
    </row>
    <row r="13" spans="1:6" ht="23.25">
      <c r="A13" s="232"/>
      <c r="B13" s="219"/>
      <c r="C13" s="234"/>
      <c r="D13" s="235"/>
      <c r="E13" s="236"/>
      <c r="F13" s="237"/>
    </row>
    <row r="14" spans="1:6" ht="24" thickBot="1">
      <c r="A14" s="232"/>
      <c r="B14" s="219"/>
      <c r="C14" s="234"/>
      <c r="D14" s="235"/>
      <c r="E14" s="236"/>
      <c r="F14" s="237"/>
    </row>
    <row r="15" spans="1:6" ht="24" thickBot="1">
      <c r="A15" s="238"/>
      <c r="B15" s="239"/>
      <c r="C15" s="240"/>
      <c r="D15" s="241"/>
      <c r="E15" s="242">
        <f>SUM(E8:E14)</f>
        <v>153265.34</v>
      </c>
      <c r="F15" s="243">
        <f>SUM(F8:F14)</f>
        <v>153265.34</v>
      </c>
    </row>
    <row r="16" spans="1:6" ht="23.25">
      <c r="A16" s="222"/>
      <c r="B16" s="222"/>
      <c r="C16" s="222"/>
      <c r="D16" s="223"/>
      <c r="E16" s="222"/>
      <c r="F16" s="222"/>
    </row>
    <row r="17" spans="1:6" ht="23.25">
      <c r="A17" s="244" t="s">
        <v>327</v>
      </c>
      <c r="B17" s="222"/>
      <c r="C17" s="222"/>
      <c r="D17" s="223"/>
      <c r="E17" s="222"/>
      <c r="F17" s="222"/>
    </row>
    <row r="18" spans="1:6" ht="23.25">
      <c r="A18" s="222" t="s">
        <v>328</v>
      </c>
      <c r="B18" s="222"/>
      <c r="C18" s="222"/>
      <c r="D18" s="223"/>
      <c r="E18" s="222"/>
      <c r="F18" s="222"/>
    </row>
    <row r="19" spans="1:6" ht="24" thickBot="1">
      <c r="A19" s="222"/>
      <c r="B19" s="222"/>
      <c r="C19" s="2"/>
      <c r="D19" s="223"/>
      <c r="E19" s="222"/>
      <c r="F19" s="222"/>
    </row>
    <row r="20" spans="1:6" ht="23.25">
      <c r="A20" s="349" t="s">
        <v>209</v>
      </c>
      <c r="B20" s="350"/>
      <c r="C20" s="350"/>
      <c r="D20" s="350"/>
      <c r="E20" s="350"/>
      <c r="F20" s="351"/>
    </row>
    <row r="21" spans="1:6" ht="23.25">
      <c r="A21" s="215"/>
      <c r="B21" s="216"/>
      <c r="C21" s="216"/>
      <c r="D21" s="216"/>
      <c r="E21" s="216"/>
      <c r="F21" s="217"/>
    </row>
    <row r="22" spans="1:6" ht="23.25">
      <c r="A22" s="218"/>
      <c r="B22" s="219"/>
      <c r="C22" s="219"/>
      <c r="D22" s="220"/>
      <c r="E22" s="219"/>
      <c r="F22" s="221"/>
    </row>
    <row r="23" spans="1:6" ht="23.25">
      <c r="A23" s="218"/>
      <c r="B23" s="219"/>
      <c r="C23" s="219"/>
      <c r="D23" s="219"/>
      <c r="E23" s="219"/>
      <c r="F23" s="221"/>
    </row>
    <row r="24" spans="1:6" ht="23.25">
      <c r="A24" s="352" t="s">
        <v>292</v>
      </c>
      <c r="B24" s="353"/>
      <c r="C24" s="353"/>
      <c r="D24" s="353"/>
      <c r="E24" s="353"/>
      <c r="F24" s="354"/>
    </row>
    <row r="25" spans="1:6" ht="23.25">
      <c r="A25" s="352" t="s">
        <v>293</v>
      </c>
      <c r="B25" s="353"/>
      <c r="C25" s="353"/>
      <c r="D25" s="353"/>
      <c r="E25" s="353"/>
      <c r="F25" s="354"/>
    </row>
    <row r="26" spans="1:6" ht="23.25">
      <c r="A26" s="218"/>
      <c r="B26" s="219"/>
      <c r="C26" s="219"/>
      <c r="D26" s="220"/>
      <c r="E26" s="219"/>
      <c r="F26" s="221"/>
    </row>
    <row r="27" spans="1:6" ht="23.25">
      <c r="A27" s="2"/>
      <c r="B27" s="2"/>
      <c r="C27" s="2"/>
      <c r="D27" s="2"/>
      <c r="E27" s="2"/>
      <c r="F27" s="2"/>
    </row>
    <row r="28" spans="1:6" ht="23.25">
      <c r="A28" s="2"/>
      <c r="B28" s="2"/>
      <c r="C28" s="2"/>
      <c r="D28" s="2"/>
      <c r="E28" s="2"/>
      <c r="F28" s="2"/>
    </row>
    <row r="29" spans="1:6" ht="23.25">
      <c r="A29" s="2"/>
      <c r="B29" s="2"/>
      <c r="C29" s="2"/>
      <c r="D29" s="2"/>
      <c r="E29" s="2"/>
      <c r="F29" s="2"/>
    </row>
  </sheetData>
  <mergeCells count="7">
    <mergeCell ref="A20:F20"/>
    <mergeCell ref="A24:F24"/>
    <mergeCell ref="A25:F25"/>
    <mergeCell ref="E2:F2"/>
    <mergeCell ref="E3:F3"/>
    <mergeCell ref="A4:F4"/>
    <mergeCell ref="A7:C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46">
      <selection activeCell="A53" sqref="A53"/>
    </sheetView>
  </sheetViews>
  <sheetFormatPr defaultColWidth="9.140625" defaultRowHeight="12.75"/>
  <cols>
    <col min="1" max="1" width="37.140625" style="0" customWidth="1"/>
    <col min="3" max="3" width="18.8515625" style="0" customWidth="1"/>
    <col min="4" max="4" width="19.8515625" style="0" customWidth="1"/>
  </cols>
  <sheetData>
    <row r="1" spans="1:5" ht="23.25">
      <c r="A1" s="2"/>
      <c r="B1" s="2"/>
      <c r="C1" s="2"/>
      <c r="D1" s="3" t="s">
        <v>318</v>
      </c>
      <c r="E1" s="2"/>
    </row>
    <row r="2" spans="1:5" ht="23.25">
      <c r="A2" s="2"/>
      <c r="B2" s="2"/>
      <c r="C2" s="2"/>
      <c r="D2" s="2" t="s">
        <v>319</v>
      </c>
      <c r="E2" s="2"/>
    </row>
    <row r="3" spans="1:5" ht="23.25">
      <c r="A3" s="360" t="s">
        <v>207</v>
      </c>
      <c r="B3" s="360"/>
      <c r="C3" s="360"/>
      <c r="D3" s="360"/>
      <c r="E3" s="2"/>
    </row>
    <row r="4" spans="1:5" ht="23.25">
      <c r="A4" s="200" t="s">
        <v>206</v>
      </c>
      <c r="B4" s="200"/>
      <c r="C4" s="200"/>
      <c r="D4" s="200"/>
      <c r="E4" s="2"/>
    </row>
    <row r="5" spans="1:5" ht="23.25">
      <c r="A5" s="201" t="s">
        <v>42</v>
      </c>
      <c r="B5" s="202" t="s">
        <v>43</v>
      </c>
      <c r="C5" s="203" t="s">
        <v>208</v>
      </c>
      <c r="D5" s="202" t="s">
        <v>78</v>
      </c>
      <c r="E5" s="2"/>
    </row>
    <row r="6" spans="1:5" ht="23.25">
      <c r="A6" s="204"/>
      <c r="B6" s="205"/>
      <c r="C6" s="206"/>
      <c r="D6" s="205"/>
      <c r="E6" s="2"/>
    </row>
    <row r="7" spans="1:5" ht="23.25">
      <c r="A7" s="194" t="s">
        <v>161</v>
      </c>
      <c r="B7" s="192">
        <v>411001</v>
      </c>
      <c r="C7" s="208">
        <v>199159</v>
      </c>
      <c r="D7" s="195"/>
      <c r="E7" s="2"/>
    </row>
    <row r="8" spans="1:5" ht="23.25">
      <c r="A8" s="196" t="s">
        <v>162</v>
      </c>
      <c r="B8" s="12">
        <v>411002</v>
      </c>
      <c r="C8" s="209">
        <v>2030.98</v>
      </c>
      <c r="D8" s="15"/>
      <c r="E8" s="2"/>
    </row>
    <row r="9" spans="1:5" ht="23.25">
      <c r="A9" s="196" t="s">
        <v>163</v>
      </c>
      <c r="B9" s="12">
        <v>411003</v>
      </c>
      <c r="C9" s="209">
        <v>44158</v>
      </c>
      <c r="D9" s="15"/>
      <c r="E9" s="2"/>
    </row>
    <row r="10" spans="1:5" ht="23.25">
      <c r="A10" s="196" t="s">
        <v>164</v>
      </c>
      <c r="B10" s="12">
        <v>421006</v>
      </c>
      <c r="C10" s="209">
        <v>816846.79</v>
      </c>
      <c r="D10" s="15"/>
      <c r="E10" s="2"/>
    </row>
    <row r="11" spans="1:5" ht="23.25">
      <c r="A11" s="196" t="s">
        <v>165</v>
      </c>
      <c r="B11" s="12">
        <v>421007</v>
      </c>
      <c r="C11" s="209">
        <v>1111073.5</v>
      </c>
      <c r="D11" s="15"/>
      <c r="E11" s="2"/>
    </row>
    <row r="12" spans="1:5" ht="23.25">
      <c r="A12" s="196" t="s">
        <v>166</v>
      </c>
      <c r="B12" s="12">
        <v>421015</v>
      </c>
      <c r="C12" s="209">
        <v>1172360.85</v>
      </c>
      <c r="D12" s="15"/>
      <c r="E12" s="2"/>
    </row>
    <row r="13" spans="1:5" ht="23.25">
      <c r="A13" s="196" t="s">
        <v>167</v>
      </c>
      <c r="B13" s="12">
        <v>421002</v>
      </c>
      <c r="C13" s="209">
        <v>7042162.93</v>
      </c>
      <c r="D13" s="15"/>
      <c r="E13" s="2"/>
    </row>
    <row r="14" spans="1:5" ht="23.25">
      <c r="A14" s="196" t="s">
        <v>168</v>
      </c>
      <c r="B14" s="12">
        <v>421004</v>
      </c>
      <c r="C14" s="209">
        <v>1789152.35</v>
      </c>
      <c r="D14" s="15"/>
      <c r="E14" s="2"/>
    </row>
    <row r="15" spans="1:5" ht="23.25">
      <c r="A15" s="196" t="s">
        <v>169</v>
      </c>
      <c r="B15" s="12">
        <v>421013</v>
      </c>
      <c r="C15" s="209">
        <v>64275.12</v>
      </c>
      <c r="D15" s="15"/>
      <c r="E15" s="2"/>
    </row>
    <row r="16" spans="1:5" ht="23.25">
      <c r="A16" s="196" t="s">
        <v>170</v>
      </c>
      <c r="B16" s="12">
        <v>421017</v>
      </c>
      <c r="C16" s="250">
        <v>510</v>
      </c>
      <c r="D16" s="15"/>
      <c r="E16" s="2"/>
    </row>
    <row r="17" spans="1:5" ht="23.25">
      <c r="A17" s="196" t="s">
        <v>320</v>
      </c>
      <c r="B17" s="12">
        <v>413002</v>
      </c>
      <c r="C17" s="250">
        <v>2200</v>
      </c>
      <c r="D17" s="15"/>
      <c r="E17" s="2"/>
    </row>
    <row r="18" spans="1:5" ht="23.25">
      <c r="A18" s="196" t="s">
        <v>171</v>
      </c>
      <c r="B18" s="12">
        <v>413003</v>
      </c>
      <c r="C18" s="209">
        <v>163723.34</v>
      </c>
      <c r="D18" s="15"/>
      <c r="E18" s="2"/>
    </row>
    <row r="19" spans="1:5" ht="23.25">
      <c r="A19" s="196" t="s">
        <v>173</v>
      </c>
      <c r="B19" s="12">
        <v>412202</v>
      </c>
      <c r="C19" s="209">
        <v>4000</v>
      </c>
      <c r="D19" s="15"/>
      <c r="E19" s="2"/>
    </row>
    <row r="20" spans="1:5" ht="23.25">
      <c r="A20" s="196" t="s">
        <v>174</v>
      </c>
      <c r="B20" s="12">
        <v>412210</v>
      </c>
      <c r="C20" s="209">
        <v>300</v>
      </c>
      <c r="D20" s="15"/>
      <c r="E20" s="2"/>
    </row>
    <row r="21" spans="1:5" ht="23.25">
      <c r="A21" s="196" t="s">
        <v>175</v>
      </c>
      <c r="B21" s="12">
        <v>421005</v>
      </c>
      <c r="C21" s="209">
        <v>86018.56</v>
      </c>
      <c r="D21" s="15"/>
      <c r="E21" s="2"/>
    </row>
    <row r="22" spans="1:5" ht="23.25">
      <c r="A22" s="196" t="s">
        <v>176</v>
      </c>
      <c r="B22" s="12">
        <v>421012</v>
      </c>
      <c r="C22" s="209">
        <v>31449.09</v>
      </c>
      <c r="D22" s="15"/>
      <c r="E22" s="2"/>
    </row>
    <row r="23" spans="1:5" ht="23.25">
      <c r="A23" s="196" t="s">
        <v>199</v>
      </c>
      <c r="B23" s="12">
        <v>412199</v>
      </c>
      <c r="C23" s="209">
        <v>23108</v>
      </c>
      <c r="D23" s="15"/>
      <c r="E23" s="2"/>
    </row>
    <row r="24" spans="1:5" ht="23.25">
      <c r="A24" s="196" t="s">
        <v>178</v>
      </c>
      <c r="B24" s="12">
        <v>412128</v>
      </c>
      <c r="C24" s="209">
        <v>860</v>
      </c>
      <c r="D24" s="15"/>
      <c r="E24" s="2"/>
    </row>
    <row r="25" spans="1:5" ht="23.25">
      <c r="A25" s="196" t="s">
        <v>280</v>
      </c>
      <c r="B25" s="12">
        <v>412103</v>
      </c>
      <c r="C25" s="209">
        <v>1765.4</v>
      </c>
      <c r="D25" s="15"/>
      <c r="E25" s="2"/>
    </row>
    <row r="26" spans="1:5" ht="23.25">
      <c r="A26" s="196" t="s">
        <v>180</v>
      </c>
      <c r="B26" s="12">
        <v>415004</v>
      </c>
      <c r="C26" s="209">
        <v>61700</v>
      </c>
      <c r="D26" s="15"/>
      <c r="E26" s="2"/>
    </row>
    <row r="27" spans="1:5" ht="23.25">
      <c r="A27" s="196" t="s">
        <v>182</v>
      </c>
      <c r="B27" s="12">
        <v>415999</v>
      </c>
      <c r="C27" s="209">
        <v>1893</v>
      </c>
      <c r="D27" s="15"/>
      <c r="E27" s="2"/>
    </row>
    <row r="28" spans="1:5" ht="23.25">
      <c r="A28" s="196" t="s">
        <v>183</v>
      </c>
      <c r="B28" s="12">
        <v>430000</v>
      </c>
      <c r="C28" s="209">
        <v>5936908</v>
      </c>
      <c r="D28" s="15"/>
      <c r="E28" s="2"/>
    </row>
    <row r="29" spans="1:5" ht="23.25">
      <c r="A29" s="196" t="s">
        <v>118</v>
      </c>
      <c r="B29" s="12">
        <v>440000</v>
      </c>
      <c r="C29" s="209">
        <v>9420889.7</v>
      </c>
      <c r="D29" s="15"/>
      <c r="E29" s="2"/>
    </row>
    <row r="30" spans="1:5" ht="23.25">
      <c r="A30" s="213"/>
      <c r="B30" s="25"/>
      <c r="C30" s="214"/>
      <c r="D30" s="24"/>
      <c r="E30" s="2"/>
    </row>
    <row r="31" spans="1:5" ht="23.25">
      <c r="A31" s="135"/>
      <c r="B31" s="8"/>
      <c r="C31" s="212"/>
      <c r="D31" s="14"/>
      <c r="E31" s="2"/>
    </row>
    <row r="32" spans="1:5" ht="23.25">
      <c r="A32" s="135"/>
      <c r="B32" s="8"/>
      <c r="C32" s="212"/>
      <c r="D32" s="14"/>
      <c r="E32" s="2"/>
    </row>
    <row r="33" spans="1:5" ht="23.25">
      <c r="A33" s="135"/>
      <c r="B33" s="8"/>
      <c r="C33" s="212"/>
      <c r="D33" s="14"/>
      <c r="E33" s="2"/>
    </row>
    <row r="34" spans="1:5" ht="23.25">
      <c r="A34" s="135"/>
      <c r="B34" s="8"/>
      <c r="C34" s="212"/>
      <c r="D34" s="14"/>
      <c r="E34" s="2"/>
    </row>
    <row r="35" spans="1:5" ht="23.25">
      <c r="A35" s="135"/>
      <c r="B35" s="8"/>
      <c r="C35" s="212"/>
      <c r="D35" s="14"/>
      <c r="E35" s="2"/>
    </row>
    <row r="36" spans="1:5" ht="23.25">
      <c r="A36" s="135"/>
      <c r="B36" s="8"/>
      <c r="C36" s="212"/>
      <c r="D36" s="14"/>
      <c r="E36" s="2"/>
    </row>
    <row r="37" spans="1:5" ht="23.25">
      <c r="A37" s="135"/>
      <c r="B37" s="8"/>
      <c r="C37" s="212"/>
      <c r="D37" s="14"/>
      <c r="E37" s="2"/>
    </row>
    <row r="38" spans="1:5" ht="23.25">
      <c r="A38" s="135"/>
      <c r="B38" s="8"/>
      <c r="C38" s="212"/>
      <c r="D38" s="14"/>
      <c r="E38" s="2"/>
    </row>
    <row r="39" spans="1:5" ht="23.25">
      <c r="A39" s="135"/>
      <c r="B39" s="8" t="s">
        <v>81</v>
      </c>
      <c r="C39" s="212"/>
      <c r="D39" s="14"/>
      <c r="E39" s="2"/>
    </row>
    <row r="40" spans="1:5" ht="23.25">
      <c r="A40" s="2"/>
      <c r="B40" s="2"/>
      <c r="C40" s="2"/>
      <c r="D40" s="2"/>
      <c r="E40" s="2"/>
    </row>
    <row r="41" spans="1:5" ht="23.25">
      <c r="A41" s="201" t="s">
        <v>42</v>
      </c>
      <c r="B41" s="202" t="s">
        <v>43</v>
      </c>
      <c r="C41" s="203" t="s">
        <v>208</v>
      </c>
      <c r="D41" s="202" t="s">
        <v>78</v>
      </c>
      <c r="E41" s="2"/>
    </row>
    <row r="42" spans="1:5" ht="23.25">
      <c r="A42" s="204"/>
      <c r="B42" s="205"/>
      <c r="C42" s="206"/>
      <c r="D42" s="205"/>
      <c r="E42" s="2"/>
    </row>
    <row r="43" spans="1:5" ht="23.25">
      <c r="A43" s="197" t="s">
        <v>21</v>
      </c>
      <c r="B43" s="207">
        <v>510000</v>
      </c>
      <c r="C43" s="15"/>
      <c r="D43" s="210">
        <v>6692713</v>
      </c>
      <c r="E43" s="2"/>
    </row>
    <row r="44" spans="1:5" ht="23.25">
      <c r="A44" s="197" t="s">
        <v>88</v>
      </c>
      <c r="B44" s="207">
        <v>521000</v>
      </c>
      <c r="C44" s="15"/>
      <c r="D44" s="210">
        <v>2701508</v>
      </c>
      <c r="E44" s="2"/>
    </row>
    <row r="45" spans="1:5" ht="23.25">
      <c r="A45" s="197" t="s">
        <v>87</v>
      </c>
      <c r="B45" s="207">
        <v>522000</v>
      </c>
      <c r="C45" s="15"/>
      <c r="D45" s="210">
        <v>4689470</v>
      </c>
      <c r="E45" s="2"/>
    </row>
    <row r="46" spans="1:5" ht="23.25">
      <c r="A46" s="197" t="s">
        <v>321</v>
      </c>
      <c r="B46" s="207">
        <v>522000</v>
      </c>
      <c r="C46" s="15"/>
      <c r="D46" s="210">
        <v>1071724.2</v>
      </c>
      <c r="E46" s="2"/>
    </row>
    <row r="47" spans="1:5" ht="23.25">
      <c r="A47" s="197" t="s">
        <v>23</v>
      </c>
      <c r="B47" s="207">
        <v>530000</v>
      </c>
      <c r="C47" s="15"/>
      <c r="D47" s="210">
        <v>689212</v>
      </c>
      <c r="E47" s="2"/>
    </row>
    <row r="48" spans="1:5" ht="23.25">
      <c r="A48" s="197" t="s">
        <v>24</v>
      </c>
      <c r="B48" s="207">
        <v>532000</v>
      </c>
      <c r="C48" s="15"/>
      <c r="D48" s="210">
        <v>2312677.73</v>
      </c>
      <c r="E48" s="2"/>
    </row>
    <row r="49" spans="1:5" ht="23.25">
      <c r="A49" s="197" t="s">
        <v>25</v>
      </c>
      <c r="B49" s="207">
        <v>533000</v>
      </c>
      <c r="C49" s="15"/>
      <c r="D49" s="210">
        <v>1499843.3</v>
      </c>
      <c r="E49" s="2"/>
    </row>
    <row r="50" spans="1:5" ht="23.25">
      <c r="A50" s="197" t="s">
        <v>26</v>
      </c>
      <c r="B50" s="207">
        <v>534000</v>
      </c>
      <c r="C50" s="15"/>
      <c r="D50" s="210">
        <v>197769.19</v>
      </c>
      <c r="E50" s="2"/>
    </row>
    <row r="51" spans="1:5" ht="23.25">
      <c r="A51" s="197" t="s">
        <v>48</v>
      </c>
      <c r="B51" s="207">
        <v>541000</v>
      </c>
      <c r="C51" s="15"/>
      <c r="D51" s="210">
        <v>459663</v>
      </c>
      <c r="E51" s="2"/>
    </row>
    <row r="52" spans="1:5" ht="23.25">
      <c r="A52" s="197" t="s">
        <v>29</v>
      </c>
      <c r="B52" s="207">
        <v>542000</v>
      </c>
      <c r="C52" s="15"/>
      <c r="D52" s="210">
        <v>4280885</v>
      </c>
      <c r="E52" s="2"/>
    </row>
    <row r="53" spans="1:5" ht="23.25">
      <c r="A53" s="197" t="s">
        <v>27</v>
      </c>
      <c r="B53" s="207">
        <v>560000</v>
      </c>
      <c r="C53" s="15"/>
      <c r="D53" s="210">
        <v>1528435.85</v>
      </c>
      <c r="E53" s="2"/>
    </row>
    <row r="54" spans="1:5" ht="23.25">
      <c r="A54" s="197" t="s">
        <v>30</v>
      </c>
      <c r="B54" s="251">
        <v>550000</v>
      </c>
      <c r="C54" s="15"/>
      <c r="D54" s="210">
        <v>1239582</v>
      </c>
      <c r="E54" s="2"/>
    </row>
    <row r="55" spans="1:5" ht="23.25">
      <c r="A55" s="197"/>
      <c r="B55" s="251"/>
      <c r="C55" s="15"/>
      <c r="D55" s="210">
        <v>613061.34</v>
      </c>
      <c r="E55" s="2"/>
    </row>
    <row r="56" spans="1:5" ht="23.25">
      <c r="A56" s="197" t="s">
        <v>53</v>
      </c>
      <c r="B56" s="12">
        <v>300000</v>
      </c>
      <c r="C56" s="17"/>
      <c r="D56" s="210"/>
      <c r="E56" s="2"/>
    </row>
    <row r="57" spans="1:5" ht="23.25">
      <c r="A57" s="196"/>
      <c r="B57" s="17"/>
      <c r="C57" s="17"/>
      <c r="D57" s="211"/>
      <c r="E57" s="2"/>
    </row>
    <row r="58" spans="1:5" ht="23.25">
      <c r="A58" s="22"/>
      <c r="B58" s="193"/>
      <c r="C58" s="198">
        <v>27976544.61</v>
      </c>
      <c r="D58" s="199">
        <f>SUM(D43:D57)</f>
        <v>27976544.610000003</v>
      </c>
      <c r="E58" s="2"/>
    </row>
    <row r="59" spans="1:5" ht="23.25">
      <c r="A59" s="14"/>
      <c r="B59" s="14"/>
      <c r="C59" s="245"/>
      <c r="D59" s="245"/>
      <c r="E59" s="2"/>
    </row>
    <row r="60" spans="1:5" ht="23.25">
      <c r="A60" s="246" t="s">
        <v>211</v>
      </c>
      <c r="B60" s="14"/>
      <c r="C60" s="245"/>
      <c r="D60" s="245"/>
      <c r="E60" s="2"/>
    </row>
    <row r="61" spans="1:5" ht="23.25">
      <c r="A61" s="14" t="s">
        <v>322</v>
      </c>
      <c r="B61" s="14"/>
      <c r="C61" s="245"/>
      <c r="D61" s="245"/>
      <c r="E61" s="2"/>
    </row>
    <row r="62" spans="1:5" ht="23.25">
      <c r="A62" s="14" t="s">
        <v>323</v>
      </c>
      <c r="B62" s="14"/>
      <c r="C62" s="245"/>
      <c r="D62" s="245"/>
      <c r="E62" s="2"/>
    </row>
    <row r="63" spans="1:5" ht="23.25">
      <c r="A63" s="14"/>
      <c r="B63" s="14"/>
      <c r="C63" s="245"/>
      <c r="D63" s="245"/>
      <c r="E63" s="2"/>
    </row>
    <row r="64" spans="1:5" ht="23.25">
      <c r="A64" s="14"/>
      <c r="B64" s="14"/>
      <c r="C64" s="245"/>
      <c r="D64" s="245"/>
      <c r="E64" s="2"/>
    </row>
    <row r="65" spans="1:5" ht="23.25">
      <c r="A65" s="2"/>
      <c r="B65" s="2"/>
      <c r="C65" s="2"/>
      <c r="D65" s="2"/>
      <c r="E65" s="2"/>
    </row>
    <row r="66" spans="1:5" ht="23.25">
      <c r="A66" s="2"/>
      <c r="B66" s="2"/>
      <c r="C66" s="2"/>
      <c r="D66" s="2"/>
      <c r="E66" s="2"/>
    </row>
    <row r="67" spans="1:6" ht="23.25">
      <c r="A67" s="361" t="s">
        <v>212</v>
      </c>
      <c r="B67" s="361"/>
      <c r="C67" s="361"/>
      <c r="D67" s="361"/>
      <c r="E67" s="361"/>
      <c r="F67" s="361"/>
    </row>
    <row r="68" spans="1:6" ht="23.25">
      <c r="A68" s="216"/>
      <c r="B68" s="216"/>
      <c r="C68" s="216"/>
      <c r="D68" s="216"/>
      <c r="E68" s="216"/>
      <c r="F68" s="216"/>
    </row>
    <row r="69" spans="1:6" ht="23.25">
      <c r="A69" s="219"/>
      <c r="B69" s="219"/>
      <c r="C69" s="219"/>
      <c r="D69" s="220"/>
      <c r="E69" s="219"/>
      <c r="F69" s="219"/>
    </row>
    <row r="70" spans="1:6" ht="23.25">
      <c r="A70" s="219"/>
      <c r="B70" s="219"/>
      <c r="C70" s="219"/>
      <c r="D70" s="219"/>
      <c r="E70" s="219"/>
      <c r="F70" s="219"/>
    </row>
    <row r="71" spans="1:6" ht="23.25">
      <c r="A71" s="353" t="s">
        <v>324</v>
      </c>
      <c r="B71" s="353"/>
      <c r="C71" s="353"/>
      <c r="D71" s="353"/>
      <c r="E71" s="353"/>
      <c r="F71" s="353"/>
    </row>
    <row r="72" spans="1:6" ht="23.25">
      <c r="A72" s="353" t="s">
        <v>291</v>
      </c>
      <c r="B72" s="353"/>
      <c r="C72" s="353"/>
      <c r="D72" s="353"/>
      <c r="E72" s="353"/>
      <c r="F72" s="353"/>
    </row>
    <row r="73" spans="1:6" ht="23.25">
      <c r="A73" s="219"/>
      <c r="B73" s="219"/>
      <c r="C73" s="219"/>
      <c r="D73" s="220"/>
      <c r="E73" s="219"/>
      <c r="F73" s="219"/>
    </row>
  </sheetData>
  <mergeCells count="4">
    <mergeCell ref="A3:D3"/>
    <mergeCell ref="A67:F67"/>
    <mergeCell ref="A71:F71"/>
    <mergeCell ref="A72:F72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B16" sqref="B16"/>
    </sheetView>
  </sheetViews>
  <sheetFormatPr defaultColWidth="9.140625" defaultRowHeight="12.75"/>
  <cols>
    <col min="1" max="1" width="36.28125" style="0" customWidth="1"/>
    <col min="2" max="2" width="11.7109375" style="0" customWidth="1"/>
    <col min="3" max="3" width="4.421875" style="0" customWidth="1"/>
    <col min="4" max="4" width="13.140625" style="0" customWidth="1"/>
    <col min="5" max="5" width="4.57421875" style="0" customWidth="1"/>
    <col min="6" max="6" width="30.8515625" style="0" customWidth="1"/>
    <col min="7" max="7" width="11.8515625" style="0" customWidth="1"/>
    <col min="8" max="8" width="4.57421875" style="0" customWidth="1"/>
    <col min="9" max="9" width="12.00390625" style="0" customWidth="1"/>
    <col min="10" max="10" width="4.7109375" style="0" customWidth="1"/>
  </cols>
  <sheetData>
    <row r="1" spans="1:10" ht="21">
      <c r="A1" s="362" t="s">
        <v>37</v>
      </c>
      <c r="B1" s="362"/>
      <c r="C1" s="362"/>
      <c r="D1" s="362"/>
      <c r="E1" s="362"/>
      <c r="F1" s="362"/>
      <c r="G1" s="362"/>
      <c r="H1" s="362"/>
      <c r="I1" s="362"/>
      <c r="J1" s="362"/>
    </row>
    <row r="2" spans="1:10" ht="21">
      <c r="A2" s="362" t="s">
        <v>60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ht="21">
      <c r="A3" s="362" t="s">
        <v>337</v>
      </c>
      <c r="B3" s="362"/>
      <c r="C3" s="362"/>
      <c r="D3" s="362"/>
      <c r="E3" s="362"/>
      <c r="F3" s="362"/>
      <c r="G3" s="362"/>
      <c r="H3" s="362"/>
      <c r="I3" s="362"/>
      <c r="J3" s="362"/>
    </row>
    <row r="4" spans="1:10" ht="21">
      <c r="A4" s="363" t="s">
        <v>61</v>
      </c>
      <c r="B4" s="364"/>
      <c r="C4" s="364"/>
      <c r="D4" s="364"/>
      <c r="E4" s="365"/>
      <c r="F4" s="363" t="s">
        <v>62</v>
      </c>
      <c r="G4" s="364"/>
      <c r="H4" s="364"/>
      <c r="I4" s="364"/>
      <c r="J4" s="365"/>
    </row>
    <row r="5" spans="1:10" ht="21">
      <c r="A5" s="30"/>
      <c r="B5" s="31"/>
      <c r="C5" s="31"/>
      <c r="D5" s="32"/>
      <c r="E5" s="31"/>
      <c r="F5" s="30"/>
      <c r="G5" s="31"/>
      <c r="H5" s="32"/>
      <c r="I5" s="31"/>
      <c r="J5" s="33"/>
    </row>
    <row r="6" spans="1:10" ht="21.75" thickBot="1">
      <c r="A6" s="30" t="s">
        <v>63</v>
      </c>
      <c r="B6" s="34"/>
      <c r="C6" s="34"/>
      <c r="D6" s="290">
        <v>23505675</v>
      </c>
      <c r="E6" s="291">
        <v>62</v>
      </c>
      <c r="F6" s="30" t="s">
        <v>64</v>
      </c>
      <c r="G6" s="34"/>
      <c r="H6" s="32"/>
      <c r="I6" s="292">
        <v>23505675</v>
      </c>
      <c r="J6" s="293">
        <v>62</v>
      </c>
    </row>
    <row r="7" spans="1:10" ht="21.75" thickTop="1">
      <c r="A7" s="30"/>
      <c r="B7" s="34"/>
      <c r="C7" s="34"/>
      <c r="D7" s="37"/>
      <c r="E7" s="38"/>
      <c r="F7" s="30"/>
      <c r="G7" s="34"/>
      <c r="H7" s="32"/>
      <c r="I7" s="35"/>
      <c r="J7" s="36"/>
    </row>
    <row r="8" spans="1:10" ht="21">
      <c r="A8" s="30" t="s">
        <v>338</v>
      </c>
      <c r="B8" s="35">
        <v>1000000</v>
      </c>
      <c r="C8" s="38" t="s">
        <v>38</v>
      </c>
      <c r="D8" s="32"/>
      <c r="E8" s="38"/>
      <c r="F8" s="30" t="s">
        <v>52</v>
      </c>
      <c r="G8" s="34"/>
      <c r="H8" s="32"/>
      <c r="I8" s="35">
        <v>515312</v>
      </c>
      <c r="J8" s="36" t="s">
        <v>38</v>
      </c>
    </row>
    <row r="9" spans="1:10" ht="21">
      <c r="A9" s="30" t="s">
        <v>307</v>
      </c>
      <c r="B9" s="35">
        <v>954345</v>
      </c>
      <c r="C9" s="46" t="s">
        <v>333</v>
      </c>
      <c r="D9" s="32"/>
      <c r="E9" s="38"/>
      <c r="F9" s="30" t="s">
        <v>51</v>
      </c>
      <c r="G9" s="34"/>
      <c r="H9" s="32"/>
      <c r="I9" s="35">
        <v>2252682</v>
      </c>
      <c r="J9" s="36" t="s">
        <v>12</v>
      </c>
    </row>
    <row r="10" spans="1:10" ht="21">
      <c r="A10" s="30" t="s">
        <v>308</v>
      </c>
      <c r="B10" s="35">
        <v>1701250</v>
      </c>
      <c r="C10" s="46" t="s">
        <v>341</v>
      </c>
      <c r="D10" s="37"/>
      <c r="E10" s="38"/>
      <c r="F10" s="30" t="s">
        <v>65</v>
      </c>
      <c r="G10" s="34"/>
      <c r="H10" s="32"/>
      <c r="I10" s="35">
        <v>1301964</v>
      </c>
      <c r="J10" s="46" t="s">
        <v>334</v>
      </c>
    </row>
    <row r="11" spans="1:10" ht="21">
      <c r="A11" s="30" t="s">
        <v>339</v>
      </c>
      <c r="B11" s="35">
        <v>15297</v>
      </c>
      <c r="C11" s="46" t="s">
        <v>340</v>
      </c>
      <c r="D11" s="37"/>
      <c r="E11" s="38"/>
      <c r="F11" s="30"/>
      <c r="G11" s="34"/>
      <c r="H11" s="32"/>
      <c r="I11" s="35"/>
      <c r="J11" s="298"/>
    </row>
    <row r="12" spans="1:10" ht="21">
      <c r="A12" s="30" t="s">
        <v>92</v>
      </c>
      <c r="B12" s="34"/>
      <c r="C12" s="34"/>
      <c r="D12" s="32"/>
      <c r="E12" s="34"/>
      <c r="F12" s="30" t="s">
        <v>66</v>
      </c>
      <c r="G12" s="34"/>
      <c r="H12" s="32"/>
      <c r="I12" s="35">
        <v>5792174</v>
      </c>
      <c r="J12" s="36">
        <v>63</v>
      </c>
    </row>
    <row r="13" spans="1:10" ht="21">
      <c r="A13" s="30" t="s">
        <v>91</v>
      </c>
      <c r="B13" s="35">
        <v>15369912</v>
      </c>
      <c r="C13" s="38">
        <v>25</v>
      </c>
      <c r="D13" s="37"/>
      <c r="E13" s="38"/>
      <c r="F13" s="30" t="s">
        <v>342</v>
      </c>
      <c r="G13" s="35">
        <v>8603246</v>
      </c>
      <c r="H13" s="39">
        <v>12</v>
      </c>
      <c r="I13" s="35"/>
      <c r="J13" s="36"/>
    </row>
    <row r="14" spans="1:10" ht="21">
      <c r="A14" s="30" t="s">
        <v>301</v>
      </c>
      <c r="B14" s="35">
        <v>1001</v>
      </c>
      <c r="C14" s="38">
        <v>25</v>
      </c>
      <c r="D14" s="37">
        <v>19041806</v>
      </c>
      <c r="E14" s="38">
        <v>64</v>
      </c>
      <c r="F14" s="40" t="s">
        <v>67</v>
      </c>
      <c r="G14" s="35">
        <v>1222006</v>
      </c>
      <c r="H14" s="41" t="s">
        <v>344</v>
      </c>
      <c r="I14" s="34"/>
      <c r="J14" s="33"/>
    </row>
    <row r="15" spans="1:10" ht="21">
      <c r="A15" s="30"/>
      <c r="B15" s="35"/>
      <c r="C15" s="38"/>
      <c r="D15" s="37"/>
      <c r="E15" s="38"/>
      <c r="F15" s="40" t="s">
        <v>68</v>
      </c>
      <c r="G15" s="35">
        <v>613061</v>
      </c>
      <c r="H15" s="41" t="s">
        <v>336</v>
      </c>
      <c r="I15" s="34"/>
      <c r="J15" s="33"/>
    </row>
    <row r="16" spans="1:10" ht="21">
      <c r="A16" s="30"/>
      <c r="B16" s="35"/>
      <c r="C16" s="38"/>
      <c r="D16" s="37"/>
      <c r="E16" s="38"/>
      <c r="F16" s="40" t="s">
        <v>69</v>
      </c>
      <c r="G16" s="35">
        <v>1105375</v>
      </c>
      <c r="H16" s="41" t="s">
        <v>38</v>
      </c>
      <c r="I16" s="34"/>
      <c r="J16" s="33"/>
    </row>
    <row r="17" spans="1:10" ht="21">
      <c r="A17" s="30"/>
      <c r="B17" s="34"/>
      <c r="C17" s="34"/>
      <c r="D17" s="32"/>
      <c r="E17" s="34"/>
      <c r="F17" s="40" t="s">
        <v>343</v>
      </c>
      <c r="G17" s="35">
        <v>153265</v>
      </c>
      <c r="H17" s="41" t="s">
        <v>336</v>
      </c>
      <c r="I17" s="35">
        <v>9179673</v>
      </c>
      <c r="J17" s="294">
        <v>27</v>
      </c>
    </row>
    <row r="18" spans="1:10" ht="21">
      <c r="A18" s="30"/>
      <c r="B18" s="34"/>
      <c r="C18" s="34"/>
      <c r="D18" s="32"/>
      <c r="E18" s="34"/>
      <c r="F18" s="40"/>
      <c r="G18" s="35"/>
      <c r="H18" s="41"/>
      <c r="I18" s="35"/>
      <c r="J18" s="42"/>
    </row>
    <row r="19" spans="1:10" ht="21">
      <c r="A19" s="30"/>
      <c r="B19" s="34"/>
      <c r="C19" s="34"/>
      <c r="D19" s="32"/>
      <c r="E19" s="34"/>
      <c r="F19" s="40"/>
      <c r="G19" s="35"/>
      <c r="H19" s="41"/>
      <c r="I19" s="35"/>
      <c r="J19" s="42"/>
    </row>
    <row r="20" spans="1:10" ht="21.75" thickBot="1">
      <c r="A20" s="43"/>
      <c r="B20" s="44"/>
      <c r="C20" s="44"/>
      <c r="D20" s="289">
        <f>SUM(D14:D19)</f>
        <v>19041806</v>
      </c>
      <c r="E20" s="58">
        <v>64</v>
      </c>
      <c r="F20" s="43"/>
      <c r="G20" s="44"/>
      <c r="H20" s="45"/>
      <c r="I20" s="57">
        <v>19041806</v>
      </c>
      <c r="J20" s="295">
        <v>64</v>
      </c>
    </row>
    <row r="21" spans="1:10" ht="21.75" thickTop="1">
      <c r="A21" s="32"/>
      <c r="B21" s="32"/>
      <c r="C21" s="32"/>
      <c r="D21" s="47"/>
      <c r="E21" s="39"/>
      <c r="F21" s="32"/>
      <c r="G21" s="32"/>
      <c r="H21" s="32"/>
      <c r="I21" s="37"/>
      <c r="J21" s="48"/>
    </row>
    <row r="22" spans="1:10" ht="21">
      <c r="A22" s="32"/>
      <c r="B22" s="32"/>
      <c r="C22" s="32"/>
      <c r="D22" s="47"/>
      <c r="E22" s="39"/>
      <c r="F22" s="32"/>
      <c r="G22" s="32"/>
      <c r="H22" s="32"/>
      <c r="I22" s="37"/>
      <c r="J22" s="48"/>
    </row>
    <row r="23" spans="1:11" ht="21">
      <c r="A23" s="29" t="s">
        <v>55</v>
      </c>
      <c r="B23" s="29"/>
      <c r="C23" s="29"/>
      <c r="D23" s="29" t="s">
        <v>55</v>
      </c>
      <c r="E23" s="29"/>
      <c r="F23" s="29"/>
      <c r="G23" s="29" t="s">
        <v>55</v>
      </c>
      <c r="H23" s="29"/>
      <c r="I23" s="29"/>
      <c r="J23" s="29"/>
      <c r="K23" s="29"/>
    </row>
    <row r="24" spans="1:11" ht="21">
      <c r="A24" s="29" t="s">
        <v>309</v>
      </c>
      <c r="B24" s="29"/>
      <c r="C24" s="29"/>
      <c r="D24" s="29" t="s">
        <v>70</v>
      </c>
      <c r="E24" s="29"/>
      <c r="F24" s="29"/>
      <c r="G24" s="29" t="s">
        <v>313</v>
      </c>
      <c r="H24" s="29"/>
      <c r="I24" s="29"/>
      <c r="J24" s="29"/>
      <c r="K24" s="29"/>
    </row>
    <row r="25" spans="1:11" ht="21">
      <c r="A25" s="29" t="s">
        <v>282</v>
      </c>
      <c r="B25" s="29"/>
      <c r="C25" s="29"/>
      <c r="D25" s="29" t="s">
        <v>71</v>
      </c>
      <c r="E25" s="29"/>
      <c r="F25" s="29"/>
      <c r="G25" s="29" t="s">
        <v>314</v>
      </c>
      <c r="H25" s="29"/>
      <c r="I25" s="29"/>
      <c r="J25" s="29"/>
      <c r="K25" s="29"/>
    </row>
    <row r="26" spans="1:11" ht="2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</sheetData>
  <sheetProtection/>
  <mergeCells count="5">
    <mergeCell ref="A1:J1"/>
    <mergeCell ref="A2:J2"/>
    <mergeCell ref="A3:J3"/>
    <mergeCell ref="A4:E4"/>
    <mergeCell ref="F4:J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WincoolV4</dc:creator>
  <cp:keywords/>
  <dc:description/>
  <cp:lastModifiedBy>pk</cp:lastModifiedBy>
  <cp:lastPrinted>2014-10-07T07:06:58Z</cp:lastPrinted>
  <dcterms:created xsi:type="dcterms:W3CDTF">2009-10-05T07:15:19Z</dcterms:created>
  <dcterms:modified xsi:type="dcterms:W3CDTF">2014-10-21T03:53:37Z</dcterms:modified>
  <cp:category/>
  <cp:version/>
  <cp:contentType/>
  <cp:contentStatus/>
</cp:coreProperties>
</file>