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บัญชีโครงการพัฒนา" sheetId="1" r:id="rId1"/>
  </sheets>
  <definedNames>
    <definedName name="_xlnm.Print_Titles" localSheetId="0">'บัญชีโครงการพัฒนา'!$1:$4</definedName>
  </definedNames>
  <calcPr fullCalcOnLoad="1"/>
</workbook>
</file>

<file path=xl/sharedStrings.xml><?xml version="1.0" encoding="utf-8"?>
<sst xmlns="http://schemas.openxmlformats.org/spreadsheetml/2006/main" count="66" uniqueCount="41">
  <si>
    <t>องค์การบริหารส่วนตำบลบัวสลี</t>
  </si>
  <si>
    <t>1.2 สนับสนุนการดำเนินการแก้ไขปัญหาความยากจนและส่งเสริมอาชีพในครัวเรือนและพัฒนาทางด้านฝีมือหัตถกรรม</t>
  </si>
  <si>
    <t>2.1 จัดให้มีแหล่งน้ำเพื่อการอุปโภคและบริโภค</t>
  </si>
  <si>
    <t>3.2 ปรับปรุงสภาพแวดล้อมในชุมชน</t>
  </si>
  <si>
    <t>4.2 ส่งเสริมคุณภาพชีวิตด้านสุขภาพประชาชน</t>
  </si>
  <si>
    <t>4.3 ส่งเสริมและสนับสนุนการดูแลสุขภาพ</t>
  </si>
  <si>
    <t>6.3 ส่งเสริมและสนับสนุนและเพิ่มประสิทธิภาพในการป้องกันและบรรเทาสาธารณภัย</t>
  </si>
  <si>
    <t>6.4 ส่งเสริมและสนับสนุนกิจกรรมพัฒนาเด็ก สตรีและเยาวชน</t>
  </si>
  <si>
    <t>7) ยุทธศาสตร์การพัฒนาด้านโครงสร้างพื้นฐาน</t>
  </si>
  <si>
    <t>7.1 จัดบริการทางด้านคมนาคมให้ประชาชนได้รับความสะดวก</t>
  </si>
  <si>
    <t>8.3 การเผยแพร่ข้อมูลข่าวสารของทางราชการ</t>
  </si>
  <si>
    <t>บัญชีสรุปโครงการพัฒนา</t>
  </si>
  <si>
    <t>ยุทธศาสตร์</t>
  </si>
  <si>
    <t>1) ยุทธศาสตร์การพัฒนาด้านเศรษฐกิจ</t>
  </si>
  <si>
    <t xml:space="preserve">1.1 ส่งเสริมอาชีพและผลผลิตทางเกษตรกรรมและกสิกรรม
</t>
  </si>
  <si>
    <t>รวม</t>
  </si>
  <si>
    <t>2) ยุทธศาสตร์การพัฒนาด้านแหล่งน้ำ</t>
  </si>
  <si>
    <t>2.2 จัดให้มีแหล่งน้ำเพื่อการเกษตรและป้องกันอุทกภัย</t>
  </si>
  <si>
    <t xml:space="preserve">3) ยุทธศาสตร์การพัฒนาด้านทรัพยากรธรรมชาติและสิ่งแวดล้อม
</t>
  </si>
  <si>
    <t>3.1 พัฒนาระบบกำจัดขยะในชุมชนอย่างถูกวิธี</t>
  </si>
  <si>
    <t>4.1 รณรงค์และป้องกันการแพร่ระบาดโรคติดต่อ</t>
  </si>
  <si>
    <t>5) ยุทธศาสตร์การพัฒนาด้านการศึกษา ศาสนาและวัฒนธรรม</t>
  </si>
  <si>
    <t>5.1 ส่งเสริมสนับสนุนกิจกรรมการศึกษา</t>
  </si>
  <si>
    <t xml:space="preserve">5.2 ส่งเสริมและสนับสนุนกิจกรรมด้านศาสนาประเพณีและวัฒนธรรม
</t>
  </si>
  <si>
    <t>6) ยุทธศาสตร์การพัฒนาด้านสังคมและทรัพยากรมนุษย์</t>
  </si>
  <si>
    <t xml:space="preserve">6.1 ส่งเสริมและสนับสนุนการสงเคราะห์ผู้สูงอายุ ผู้พิการ ด้อยโอกาสผู้ได้รับผลกระทบจากโรคเอดส์หรือโรคร้ายแรง
</t>
  </si>
  <si>
    <t>6.2 ส่งเสริมและสนับสนุนกิจกรรมการแก้ไขปัญหายาเสพติด</t>
  </si>
  <si>
    <t xml:space="preserve">7.2 สนับสนุนกิจกรรมสาธารณูปโภค สาธารณูปการให้ประชาชน ได้รับประโยชน์อย่างทั่วถึง
</t>
  </si>
  <si>
    <t>8) ยุทธศาสตร์การพัฒนาด้านการเมืองและการบริหาร</t>
  </si>
  <si>
    <t>8.1 พัฒนาการใช้ที่ดินและการผังเมือง</t>
  </si>
  <si>
    <t>8.2 ส่งเสริมการบริหารจัดการด้านบุคลากร เทคโนโลยีสารสนเทศ</t>
  </si>
  <si>
    <t>8.4 ดำเนินการบริหารจัดการบ้านเมืองที่ดี</t>
  </si>
  <si>
    <t>4)ยุทธศาสตร์การพัฒนาด้านสาธารณสุข</t>
  </si>
  <si>
    <t>ผด.1</t>
  </si>
  <si>
    <t>แผนดำเนินงาน ประจำปีงบประมาณ 2559</t>
  </si>
  <si>
    <t>จำนวนโครงการที่ดำเนินการ</t>
  </si>
  <si>
    <t>คิดเป็นร้อยละของจำนวนโครงการทั้งหมด</t>
  </si>
  <si>
    <t>จำนวนงบประมาณ</t>
  </si>
  <si>
    <t>คิดเป็นร้อยละของงบประมาณทั้งหมด</t>
  </si>
  <si>
    <t>หน่วยดำเนินการ</t>
  </si>
  <si>
    <t>รวมทั้งหมด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</si>
</sst>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0_-;\-* #,##0.000_-;_-* &quot;-&quot;??_-;_-@_-"/>
    <numFmt numFmtId="188" formatCode="_-* #,##0.0000_-;\-* #,##0.0000_-;_-* &quot;-&quot;??_-;_-@_-"/>
    <numFmt numFmtId="189" formatCode="_-* #,##0.0_-;\-* #,##0.0_-;_-* &quot;-&quot;??_-;_-@_-"/>
    <numFmt numFmtId="190" formatCode="_-* #,##0_-;\-* #,##0_-;_-* &quot;-&quot;??_-;_-@_-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_-* #,##0.00000_-;\-* #,##0.00000_-;_-* &quot;-&quot;??_-;_-@_-"/>
    <numFmt numFmtId="196" formatCode="_-* #,##0.000000_-;\-* #,##0.000000_-;_-* &quot;-&quot;??_-;_-@_-"/>
    <numFmt numFmtId="197" formatCode="#,##0_ ;\-#,##0\ "/>
  </numFmts>
  <fonts count="4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b/>
      <sz val="10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3" fontId="5" fillId="0" borderId="13" xfId="0" applyNumberFormat="1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4" xfId="0" applyFont="1" applyBorder="1" applyAlignment="1">
      <alignment vertical="top" wrapText="1"/>
    </xf>
    <xf numFmtId="3" fontId="5" fillId="0" borderId="14" xfId="0" applyNumberFormat="1" applyFont="1" applyBorder="1" applyAlignment="1">
      <alignment horizontal="center" wrapText="1"/>
    </xf>
    <xf numFmtId="3" fontId="5" fillId="0" borderId="12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5" xfId="0" applyFont="1" applyBorder="1" applyAlignment="1">
      <alignment vertical="top" wrapText="1"/>
    </xf>
    <xf numFmtId="3" fontId="5" fillId="0" borderId="15" xfId="0" applyNumberFormat="1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14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2" fillId="0" borderId="16" xfId="0" applyNumberFormat="1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="85" zoomScaleNormal="85" zoomScalePageLayoutView="0" workbookViewId="0" topLeftCell="A31">
      <selection activeCell="A40" sqref="A40"/>
    </sheetView>
  </sheetViews>
  <sheetFormatPr defaultColWidth="9.140625" defaultRowHeight="15"/>
  <cols>
    <col min="1" max="1" width="49.140625" style="29" customWidth="1"/>
    <col min="2" max="2" width="17.421875" style="30" customWidth="1"/>
    <col min="3" max="3" width="18.28125" style="30" customWidth="1"/>
    <col min="4" max="4" width="15.8515625" style="30" customWidth="1"/>
    <col min="5" max="5" width="17.7109375" style="30" customWidth="1"/>
    <col min="6" max="6" width="15.00390625" style="30" customWidth="1"/>
    <col min="7" max="9" width="9.00390625" style="1" customWidth="1"/>
    <col min="10" max="10" width="9.00390625" style="40" customWidth="1"/>
    <col min="11" max="16384" width="9.00390625" style="1" customWidth="1"/>
  </cols>
  <sheetData>
    <row r="1" spans="1:6" ht="23.25">
      <c r="A1" s="32"/>
      <c r="B1" s="32"/>
      <c r="C1" s="32"/>
      <c r="D1" s="32"/>
      <c r="E1" s="32"/>
      <c r="F1" s="33" t="s">
        <v>33</v>
      </c>
    </row>
    <row r="2" spans="1:6" ht="23.25">
      <c r="A2" s="34" t="s">
        <v>11</v>
      </c>
      <c r="B2" s="34"/>
      <c r="C2" s="34"/>
      <c r="D2" s="34"/>
      <c r="E2" s="34"/>
      <c r="F2" s="34"/>
    </row>
    <row r="3" spans="1:6" ht="23.25">
      <c r="A3" s="34" t="s">
        <v>34</v>
      </c>
      <c r="B3" s="34"/>
      <c r="C3" s="34"/>
      <c r="D3" s="34"/>
      <c r="E3" s="34"/>
      <c r="F3" s="34"/>
    </row>
    <row r="4" spans="1:6" ht="23.25">
      <c r="A4" s="35" t="s">
        <v>0</v>
      </c>
      <c r="B4" s="35"/>
      <c r="C4" s="35"/>
      <c r="D4" s="35"/>
      <c r="E4" s="35"/>
      <c r="F4" s="35"/>
    </row>
    <row r="5" spans="1:10" s="3" customFormat="1" ht="56.25" customHeight="1">
      <c r="A5" s="2" t="s">
        <v>12</v>
      </c>
      <c r="B5" s="2" t="s">
        <v>35</v>
      </c>
      <c r="C5" s="2" t="s">
        <v>36</v>
      </c>
      <c r="D5" s="2" t="s">
        <v>37</v>
      </c>
      <c r="E5" s="2" t="s">
        <v>38</v>
      </c>
      <c r="F5" s="2" t="s">
        <v>39</v>
      </c>
      <c r="J5" s="41"/>
    </row>
    <row r="6" spans="1:10" s="3" customFormat="1" ht="21">
      <c r="A6" s="6" t="s">
        <v>13</v>
      </c>
      <c r="B6" s="7"/>
      <c r="C6" s="8"/>
      <c r="D6" s="7"/>
      <c r="E6" s="8"/>
      <c r="F6" s="37"/>
      <c r="J6" s="41"/>
    </row>
    <row r="7" spans="1:6" ht="27.75" customHeight="1">
      <c r="A7" s="10" t="s">
        <v>14</v>
      </c>
      <c r="B7" s="11">
        <v>2</v>
      </c>
      <c r="C7" s="12">
        <f>(B7*100)/B48</f>
        <v>2.3255813953488373</v>
      </c>
      <c r="D7" s="11">
        <v>40000</v>
      </c>
      <c r="E7" s="12">
        <f>(D7*100)/D48</f>
        <v>0.4761236488354789</v>
      </c>
      <c r="F7" s="38"/>
    </row>
    <row r="8" spans="1:6" ht="47.25" customHeight="1">
      <c r="A8" s="14" t="s">
        <v>1</v>
      </c>
      <c r="B8" s="15">
        <v>1</v>
      </c>
      <c r="C8" s="16">
        <f>(B8*100)/B48</f>
        <v>1.1627906976744187</v>
      </c>
      <c r="D8" s="15">
        <v>20000</v>
      </c>
      <c r="E8" s="16">
        <f>(D8*100)/D48</f>
        <v>0.23806182441773946</v>
      </c>
      <c r="F8" s="39"/>
    </row>
    <row r="9" spans="1:6" ht="45.75" customHeight="1">
      <c r="A9" s="5" t="s">
        <v>15</v>
      </c>
      <c r="B9" s="18">
        <f>B7+B8</f>
        <v>3</v>
      </c>
      <c r="C9" s="18">
        <f>C7+C8</f>
        <v>3.488372093023256</v>
      </c>
      <c r="D9" s="18">
        <f>D7+D8</f>
        <v>60000</v>
      </c>
      <c r="E9" s="18">
        <f>E7+E8</f>
        <v>0.7141854732532184</v>
      </c>
      <c r="F9" s="5"/>
    </row>
    <row r="10" spans="1:10" s="20" customFormat="1" ht="24.75" customHeight="1">
      <c r="A10" s="6" t="s">
        <v>16</v>
      </c>
      <c r="B10" s="8"/>
      <c r="C10" s="8"/>
      <c r="D10" s="7"/>
      <c r="E10" s="8"/>
      <c r="F10" s="37"/>
      <c r="J10" s="42"/>
    </row>
    <row r="11" spans="1:6" ht="27.75" customHeight="1">
      <c r="A11" s="10" t="s">
        <v>2</v>
      </c>
      <c r="B11" s="12">
        <v>7</v>
      </c>
      <c r="C11" s="12">
        <f>(B11*100)/B48</f>
        <v>8.13953488372093</v>
      </c>
      <c r="D11" s="11">
        <v>563000</v>
      </c>
      <c r="E11" s="12">
        <f>(D11*100)/D48</f>
        <v>6.701440357359366</v>
      </c>
      <c r="F11" s="38"/>
    </row>
    <row r="12" spans="1:6" ht="27.75" customHeight="1">
      <c r="A12" s="14" t="s">
        <v>17</v>
      </c>
      <c r="B12" s="16">
        <v>1</v>
      </c>
      <c r="C12" s="12">
        <f>(B12*100)/B48</f>
        <v>1.1627906976744187</v>
      </c>
      <c r="D12" s="15">
        <v>163000</v>
      </c>
      <c r="E12" s="16">
        <f>(D12*100)/D48</f>
        <v>1.9402038690045766</v>
      </c>
      <c r="F12" s="39"/>
    </row>
    <row r="13" spans="1:6" ht="27.75" customHeight="1">
      <c r="A13" s="21" t="s">
        <v>15</v>
      </c>
      <c r="B13" s="22">
        <f>B11+B12</f>
        <v>8</v>
      </c>
      <c r="C13" s="36">
        <f>C11+C12</f>
        <v>9.30232558139535</v>
      </c>
      <c r="D13" s="22">
        <f>D11+D12</f>
        <v>726000</v>
      </c>
      <c r="E13" s="22">
        <f>E11+E12</f>
        <v>8.641644226363942</v>
      </c>
      <c r="F13" s="23"/>
    </row>
    <row r="14" spans="1:10" s="24" customFormat="1" ht="24.75" customHeight="1">
      <c r="A14" s="25" t="s">
        <v>18</v>
      </c>
      <c r="B14" s="8"/>
      <c r="C14" s="8"/>
      <c r="D14" s="8"/>
      <c r="E14" s="8"/>
      <c r="F14" s="9"/>
      <c r="J14" s="43"/>
    </row>
    <row r="15" spans="1:6" ht="27.75" customHeight="1">
      <c r="A15" s="10" t="s">
        <v>19</v>
      </c>
      <c r="B15" s="12">
        <v>1</v>
      </c>
      <c r="C15" s="12">
        <f>(B15*100)/B48</f>
        <v>1.1627906976744187</v>
      </c>
      <c r="D15" s="12">
        <v>20000</v>
      </c>
      <c r="E15" s="12">
        <f>(D15*100)/D48</f>
        <v>0.23806182441773946</v>
      </c>
      <c r="F15" s="13"/>
    </row>
    <row r="16" spans="1:6" ht="27.75" customHeight="1">
      <c r="A16" s="10" t="s">
        <v>3</v>
      </c>
      <c r="B16" s="16">
        <v>5</v>
      </c>
      <c r="C16" s="12">
        <f>(B16*100)/B48</f>
        <v>5.813953488372093</v>
      </c>
      <c r="D16" s="16">
        <v>80000</v>
      </c>
      <c r="E16" s="12">
        <f>(D16*100)/D48</f>
        <v>0.9522472976709578</v>
      </c>
      <c r="F16" s="17"/>
    </row>
    <row r="17" spans="1:6" ht="27.75" customHeight="1">
      <c r="A17" s="26" t="s">
        <v>15</v>
      </c>
      <c r="B17" s="19">
        <f>B15+B16</f>
        <v>6</v>
      </c>
      <c r="C17" s="19">
        <f>C15+C16</f>
        <v>6.976744186046512</v>
      </c>
      <c r="D17" s="19">
        <f>D15+D16</f>
        <v>100000</v>
      </c>
      <c r="E17" s="19">
        <f>E15+E16</f>
        <v>1.1903091220886972</v>
      </c>
      <c r="F17" s="26"/>
    </row>
    <row r="18" spans="1:10" s="3" customFormat="1" ht="56.25" customHeight="1">
      <c r="A18" s="2" t="s">
        <v>12</v>
      </c>
      <c r="B18" s="2" t="s">
        <v>35</v>
      </c>
      <c r="C18" s="2" t="s">
        <v>36</v>
      </c>
      <c r="D18" s="2" t="s">
        <v>37</v>
      </c>
      <c r="E18" s="2" t="s">
        <v>38</v>
      </c>
      <c r="F18" s="2" t="s">
        <v>39</v>
      </c>
      <c r="J18" s="41"/>
    </row>
    <row r="19" spans="1:10" s="3" customFormat="1" ht="21">
      <c r="A19" s="6" t="s">
        <v>32</v>
      </c>
      <c r="B19" s="8"/>
      <c r="C19" s="8"/>
      <c r="D19" s="8"/>
      <c r="E19" s="8"/>
      <c r="F19" s="9"/>
      <c r="J19" s="41"/>
    </row>
    <row r="20" spans="1:6" ht="27.75" customHeight="1">
      <c r="A20" s="10" t="s">
        <v>20</v>
      </c>
      <c r="B20" s="12">
        <v>4</v>
      </c>
      <c r="C20" s="12">
        <f>(B20*100)/B48</f>
        <v>4.651162790697675</v>
      </c>
      <c r="D20" s="12">
        <v>307000</v>
      </c>
      <c r="E20" s="12">
        <f>(D20*100)/D48</f>
        <v>3.654249004812301</v>
      </c>
      <c r="F20" s="13"/>
    </row>
    <row r="21" spans="1:6" ht="27.75" customHeight="1">
      <c r="A21" s="10" t="s">
        <v>4</v>
      </c>
      <c r="B21" s="12">
        <v>0</v>
      </c>
      <c r="C21" s="12">
        <f>(B21*100)/B48</f>
        <v>0</v>
      </c>
      <c r="D21" s="12">
        <v>0</v>
      </c>
      <c r="E21" s="12">
        <f>(D21*100)/D48</f>
        <v>0</v>
      </c>
      <c r="F21" s="13"/>
    </row>
    <row r="22" spans="1:6" ht="27.75" customHeight="1">
      <c r="A22" s="14" t="s">
        <v>5</v>
      </c>
      <c r="B22" s="16">
        <v>3</v>
      </c>
      <c r="C22" s="12">
        <f>(B22*100)/B48</f>
        <v>3.488372093023256</v>
      </c>
      <c r="D22" s="16">
        <v>240000</v>
      </c>
      <c r="E22" s="12">
        <f>(D22*100)/D48</f>
        <v>2.8567418930128734</v>
      </c>
      <c r="F22" s="17"/>
    </row>
    <row r="23" spans="1:6" ht="27.75" customHeight="1">
      <c r="A23" s="21" t="s">
        <v>15</v>
      </c>
      <c r="B23" s="27">
        <f>B20+B21+B22</f>
        <v>7</v>
      </c>
      <c r="C23" s="36">
        <f>C20+C21+C22</f>
        <v>8.13953488372093</v>
      </c>
      <c r="D23" s="27">
        <f>D20+D21+D22</f>
        <v>547000</v>
      </c>
      <c r="E23" s="36">
        <f>E20+E21+E22</f>
        <v>6.510990897825174</v>
      </c>
      <c r="F23" s="28"/>
    </row>
    <row r="24" spans="1:10" s="24" customFormat="1" ht="24.75" customHeight="1">
      <c r="A24" s="25" t="s">
        <v>21</v>
      </c>
      <c r="B24" s="8"/>
      <c r="C24" s="8"/>
      <c r="D24" s="8"/>
      <c r="E24" s="8"/>
      <c r="F24" s="9"/>
      <c r="J24" s="43"/>
    </row>
    <row r="25" spans="1:6" ht="27.75" customHeight="1">
      <c r="A25" s="10" t="s">
        <v>22</v>
      </c>
      <c r="B25" s="12">
        <v>5</v>
      </c>
      <c r="C25" s="12">
        <f>(B25*100)/B48</f>
        <v>5.813953488372093</v>
      </c>
      <c r="D25" s="12">
        <v>1309669</v>
      </c>
      <c r="E25" s="12">
        <f>(D25*100)/D48</f>
        <v>15.589109576167822</v>
      </c>
      <c r="F25" s="13"/>
    </row>
    <row r="26" spans="1:6" ht="32.25" customHeight="1">
      <c r="A26" s="14" t="s">
        <v>23</v>
      </c>
      <c r="B26" s="16">
        <v>2</v>
      </c>
      <c r="C26" s="12">
        <f>(B26*100)/B48</f>
        <v>2.3255813953488373</v>
      </c>
      <c r="D26" s="16">
        <v>260000</v>
      </c>
      <c r="E26" s="12">
        <f>(D26*100)/D48</f>
        <v>3.094803717430613</v>
      </c>
      <c r="F26" s="17"/>
    </row>
    <row r="27" spans="1:6" ht="27.75" customHeight="1">
      <c r="A27" s="26" t="s">
        <v>15</v>
      </c>
      <c r="B27" s="19">
        <f>B25+B26</f>
        <v>7</v>
      </c>
      <c r="C27" s="19">
        <f>C25+C26</f>
        <v>8.13953488372093</v>
      </c>
      <c r="D27" s="19">
        <f>D25+D26</f>
        <v>1569669</v>
      </c>
      <c r="E27" s="19">
        <f>E25+E26</f>
        <v>18.683913293598433</v>
      </c>
      <c r="F27" s="26"/>
    </row>
    <row r="28" spans="1:10" s="20" customFormat="1" ht="24.75" customHeight="1">
      <c r="A28" s="29"/>
      <c r="B28" s="30"/>
      <c r="C28" s="30"/>
      <c r="D28" s="30"/>
      <c r="E28" s="30"/>
      <c r="F28" s="30"/>
      <c r="J28" s="42"/>
    </row>
    <row r="29" ht="40.5" customHeight="1"/>
    <row r="30" spans="1:10" s="3" customFormat="1" ht="51.75" customHeight="1">
      <c r="A30" s="2" t="s">
        <v>12</v>
      </c>
      <c r="B30" s="2" t="s">
        <v>35</v>
      </c>
      <c r="C30" s="2" t="s">
        <v>36</v>
      </c>
      <c r="D30" s="2" t="s">
        <v>37</v>
      </c>
      <c r="E30" s="2" t="s">
        <v>38</v>
      </c>
      <c r="F30" s="2" t="s">
        <v>39</v>
      </c>
      <c r="J30" s="41"/>
    </row>
    <row r="31" spans="1:10" s="3" customFormat="1" ht="21">
      <c r="A31" s="6" t="s">
        <v>24</v>
      </c>
      <c r="B31" s="8"/>
      <c r="C31" s="8"/>
      <c r="D31" s="8"/>
      <c r="E31" s="8"/>
      <c r="F31" s="9"/>
      <c r="J31" s="41"/>
    </row>
    <row r="32" spans="1:6" ht="48" customHeight="1">
      <c r="A32" s="10" t="s">
        <v>25</v>
      </c>
      <c r="B32" s="12">
        <v>4</v>
      </c>
      <c r="C32" s="12">
        <f>(B32*100)/B48</f>
        <v>4.651162790697675</v>
      </c>
      <c r="D32" s="12">
        <v>102500</v>
      </c>
      <c r="E32" s="12">
        <f>(D32*100)/D48</f>
        <v>1.2200668501409146</v>
      </c>
      <c r="F32" s="13"/>
    </row>
    <row r="33" spans="1:6" ht="32.25" customHeight="1">
      <c r="A33" s="10" t="s">
        <v>26</v>
      </c>
      <c r="B33" s="12">
        <v>1</v>
      </c>
      <c r="C33" s="12">
        <f>(B33*100)/B48</f>
        <v>1.1627906976744187</v>
      </c>
      <c r="D33" s="12">
        <v>20000</v>
      </c>
      <c r="E33" s="12">
        <f>(D33*100)/D48</f>
        <v>0.23806182441773946</v>
      </c>
      <c r="F33" s="13"/>
    </row>
    <row r="34" spans="1:6" ht="51" customHeight="1">
      <c r="A34" s="10" t="s">
        <v>6</v>
      </c>
      <c r="B34" s="12">
        <v>12</v>
      </c>
      <c r="C34" s="12">
        <f>(B34*100)/B48</f>
        <v>13.953488372093023</v>
      </c>
      <c r="D34" s="12">
        <v>325000</v>
      </c>
      <c r="E34" s="12">
        <f>(D34*100)/D48</f>
        <v>3.868504646788266</v>
      </c>
      <c r="F34" s="13"/>
    </row>
    <row r="35" spans="1:6" ht="31.5" customHeight="1">
      <c r="A35" s="14" t="s">
        <v>7</v>
      </c>
      <c r="B35" s="16">
        <v>6</v>
      </c>
      <c r="C35" s="12">
        <f>(B35*100)/B48</f>
        <v>6.976744186046512</v>
      </c>
      <c r="D35" s="16">
        <v>165000</v>
      </c>
      <c r="E35" s="12">
        <f>(D35*100)/D48</f>
        <v>1.9640100514463505</v>
      </c>
      <c r="F35" s="17"/>
    </row>
    <row r="36" spans="1:6" ht="31.5" customHeight="1">
      <c r="A36" s="26" t="s">
        <v>15</v>
      </c>
      <c r="B36" s="19">
        <f>B32+B33+B34+B35</f>
        <v>23</v>
      </c>
      <c r="C36" s="19">
        <f>C32+C33+C34+C35</f>
        <v>26.74418604651163</v>
      </c>
      <c r="D36" s="19">
        <f>D32+D33+D34+D35</f>
        <v>612500</v>
      </c>
      <c r="E36" s="19">
        <f>E32+E33+E34+E35</f>
        <v>7.29064337279327</v>
      </c>
      <c r="F36" s="2"/>
    </row>
    <row r="37" spans="1:10" s="20" customFormat="1" ht="24.75" customHeight="1">
      <c r="A37" s="25" t="s">
        <v>8</v>
      </c>
      <c r="B37" s="8"/>
      <c r="C37" s="8"/>
      <c r="D37" s="8"/>
      <c r="E37" s="8"/>
      <c r="F37" s="9"/>
      <c r="J37" s="42"/>
    </row>
    <row r="38" spans="1:6" ht="27.75" customHeight="1">
      <c r="A38" s="10" t="s">
        <v>9</v>
      </c>
      <c r="B38" s="12">
        <v>4</v>
      </c>
      <c r="C38" s="12">
        <f>(B38*100)/B48</f>
        <v>4.651162790697675</v>
      </c>
      <c r="D38" s="12">
        <v>469000</v>
      </c>
      <c r="E38" s="12">
        <f>(D38*100)/D48</f>
        <v>5.58254978259599</v>
      </c>
      <c r="F38" s="13"/>
    </row>
    <row r="39" spans="1:6" ht="45" customHeight="1">
      <c r="A39" s="14" t="s">
        <v>27</v>
      </c>
      <c r="B39" s="16">
        <v>7</v>
      </c>
      <c r="C39" s="12">
        <f>(B39*100)/B48</f>
        <v>8.13953488372093</v>
      </c>
      <c r="D39" s="16">
        <v>1300000</v>
      </c>
      <c r="E39" s="12">
        <f>(D39*100)/D48</f>
        <v>15.474018587153065</v>
      </c>
      <c r="F39" s="17"/>
    </row>
    <row r="40" spans="1:6" ht="48" customHeight="1">
      <c r="A40" s="26" t="s">
        <v>15</v>
      </c>
      <c r="B40" s="19">
        <f>B38+B39</f>
        <v>11</v>
      </c>
      <c r="C40" s="19">
        <f>C38+C39</f>
        <v>12.790697674418606</v>
      </c>
      <c r="D40" s="19">
        <f>D38+D39</f>
        <v>1769000</v>
      </c>
      <c r="E40" s="19">
        <f>E38+E39</f>
        <v>21.056568369749055</v>
      </c>
      <c r="F40" s="26"/>
    </row>
    <row r="41" spans="1:10" s="3" customFormat="1" ht="56.25" customHeight="1">
      <c r="A41" s="26" t="s">
        <v>12</v>
      </c>
      <c r="B41" s="2" t="s">
        <v>35</v>
      </c>
      <c r="C41" s="2" t="s">
        <v>36</v>
      </c>
      <c r="D41" s="2" t="s">
        <v>37</v>
      </c>
      <c r="E41" s="2" t="s">
        <v>38</v>
      </c>
      <c r="F41" s="2" t="s">
        <v>39</v>
      </c>
      <c r="J41" s="41"/>
    </row>
    <row r="42" spans="1:10" s="3" customFormat="1" ht="21">
      <c r="A42" s="25" t="s">
        <v>28</v>
      </c>
      <c r="B42" s="8"/>
      <c r="C42" s="8"/>
      <c r="D42" s="8"/>
      <c r="E42" s="8"/>
      <c r="F42" s="9"/>
      <c r="J42" s="41"/>
    </row>
    <row r="43" spans="1:6" ht="27.75" customHeight="1">
      <c r="A43" s="10" t="s">
        <v>29</v>
      </c>
      <c r="B43" s="12">
        <v>0</v>
      </c>
      <c r="C43" s="12">
        <f>(B43*100)/B48</f>
        <v>0</v>
      </c>
      <c r="D43" s="12">
        <v>0</v>
      </c>
      <c r="E43" s="12">
        <f>(D43*100)/D48</f>
        <v>0</v>
      </c>
      <c r="F43" s="13"/>
    </row>
    <row r="44" spans="1:6" ht="27.75" customHeight="1">
      <c r="A44" s="10" t="s">
        <v>30</v>
      </c>
      <c r="B44" s="12">
        <v>2</v>
      </c>
      <c r="C44" s="12">
        <f>(B44*100)/B48</f>
        <v>2.3255813953488373</v>
      </c>
      <c r="D44" s="12">
        <v>2281010</v>
      </c>
      <c r="E44" s="12">
        <f>(D44*100)/D48</f>
        <v>27.151070105755394</v>
      </c>
      <c r="F44" s="13"/>
    </row>
    <row r="45" spans="1:6" ht="27.75" customHeight="1">
      <c r="A45" s="10" t="s">
        <v>10</v>
      </c>
      <c r="B45" s="12">
        <v>1</v>
      </c>
      <c r="C45" s="12">
        <f>(B45*100)/B48</f>
        <v>1.1627906976744187</v>
      </c>
      <c r="D45" s="12">
        <v>20000</v>
      </c>
      <c r="E45" s="12">
        <f>(D45*100)/D48</f>
        <v>0.23806182441773946</v>
      </c>
      <c r="F45" s="13"/>
    </row>
    <row r="46" spans="1:6" ht="27.75" customHeight="1">
      <c r="A46" s="14" t="s">
        <v>31</v>
      </c>
      <c r="B46" s="16">
        <v>18</v>
      </c>
      <c r="C46" s="12">
        <f>(B46*100)/B48</f>
        <v>20.930232558139537</v>
      </c>
      <c r="D46" s="16">
        <v>716000</v>
      </c>
      <c r="E46" s="12">
        <f>(D46*100)/D48</f>
        <v>8.522613314155073</v>
      </c>
      <c r="F46" s="17"/>
    </row>
    <row r="47" spans="1:6" ht="32.25" customHeight="1">
      <c r="A47" s="4" t="s">
        <v>15</v>
      </c>
      <c r="B47" s="31">
        <f>B43+B44+B45+B46</f>
        <v>21</v>
      </c>
      <c r="C47" s="19">
        <f>C43+C44+C45+C46</f>
        <v>24.41860465116279</v>
      </c>
      <c r="D47" s="31">
        <f>D43+D44+D45+D46</f>
        <v>3017010</v>
      </c>
      <c r="E47" s="19">
        <f>E43+E44+E45+E46</f>
        <v>35.9117452443282</v>
      </c>
      <c r="F47" s="4"/>
    </row>
    <row r="48" spans="1:10" s="20" customFormat="1" ht="24.75" customHeight="1">
      <c r="A48" s="4" t="s">
        <v>40</v>
      </c>
      <c r="B48" s="31">
        <f>B9+B13+B17+B23+B27+B36+B40+B47</f>
        <v>86</v>
      </c>
      <c r="C48" s="31">
        <f>C9+C13+C17+C23+C27+C36+C40+C47</f>
        <v>100.00000000000001</v>
      </c>
      <c r="D48" s="31">
        <f>D9+D13+D17+D23+D27+D36+D40+D47</f>
        <v>8401179</v>
      </c>
      <c r="E48" s="31">
        <f>E9+E13+E17+E23+E27+E36+E40+E47</f>
        <v>100</v>
      </c>
      <c r="F48" s="4"/>
      <c r="J48" s="42"/>
    </row>
    <row r="49" spans="1:10" s="20" customFormat="1" ht="27.75" customHeight="1">
      <c r="A49" s="29"/>
      <c r="B49" s="30"/>
      <c r="C49" s="30"/>
      <c r="D49" s="30"/>
      <c r="E49" s="30"/>
      <c r="F49" s="30"/>
      <c r="J49" s="42"/>
    </row>
  </sheetData>
  <sheetProtection/>
  <mergeCells count="3">
    <mergeCell ref="A2:F2"/>
    <mergeCell ref="A3:F3"/>
    <mergeCell ref="A4:F4"/>
  </mergeCells>
  <printOptions/>
  <pageMargins left="0.1968503937007874" right="0.1968503937007874" top="0.98425196850393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2015-12-08T06:56:54Z</cp:lastPrinted>
  <dcterms:created xsi:type="dcterms:W3CDTF">2014-03-18T01:44:50Z</dcterms:created>
  <dcterms:modified xsi:type="dcterms:W3CDTF">2015-12-08T06:57:45Z</dcterms:modified>
  <cp:category/>
  <cp:version/>
  <cp:contentType/>
  <cp:contentStatus/>
</cp:coreProperties>
</file>